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ang\OneDrive\RAC\Instructional Equipment Ranking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Sheet1!$A$1:$T$50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T22" i="1" l="1"/>
  <c r="T17" i="1"/>
  <c r="T46" i="1"/>
  <c r="T8" i="1"/>
  <c r="T45" i="1"/>
  <c r="T11" i="1"/>
  <c r="T6" i="1"/>
  <c r="T12" i="1"/>
  <c r="T18" i="1"/>
  <c r="T21" i="1"/>
  <c r="T36" i="1"/>
  <c r="T32" i="1"/>
  <c r="T7" i="1"/>
  <c r="T37" i="1"/>
  <c r="T43" i="1"/>
  <c r="T19" i="1"/>
  <c r="T31" i="1"/>
  <c r="T28" i="1"/>
  <c r="T23" i="1"/>
  <c r="T39" i="1"/>
  <c r="T33" i="1"/>
  <c r="T34" i="1"/>
  <c r="T16" i="1"/>
  <c r="T47" i="1"/>
  <c r="T10" i="1"/>
  <c r="T25" i="1"/>
  <c r="T13" i="1"/>
  <c r="T41" i="1"/>
  <c r="T15" i="1"/>
  <c r="T26" i="1"/>
  <c r="T35" i="1"/>
  <c r="T38" i="1"/>
  <c r="T20" i="1"/>
  <c r="T24" i="1"/>
  <c r="T9" i="1"/>
  <c r="T44" i="1"/>
  <c r="T40" i="1"/>
  <c r="T27" i="1"/>
  <c r="T30" i="1"/>
  <c r="T14" i="1"/>
  <c r="T42" i="1"/>
  <c r="T29" i="1"/>
  <c r="D27" i="1" l="1"/>
  <c r="D41" i="1"/>
  <c r="V20" i="1"/>
  <c r="V21" i="1" s="1"/>
  <c r="D33" i="1"/>
  <c r="D39" i="1"/>
  <c r="D12" i="1"/>
  <c r="D6" i="1"/>
  <c r="D49" i="1" l="1"/>
</calcChain>
</file>

<file path=xl/sharedStrings.xml><?xml version="1.0" encoding="utf-8"?>
<sst xmlns="http://schemas.openxmlformats.org/spreadsheetml/2006/main" count="167" uniqueCount="129">
  <si>
    <t>Total Cost</t>
  </si>
  <si>
    <t>Item Request #</t>
  </si>
  <si>
    <t>CLICK ITEM # TO DISPLAY REQUEST FORM</t>
  </si>
  <si>
    <t>RANKING WILL BE AUTOMATICALLY CALCULATED BASED ON RUBRIC TOTAL; DUPLICATES ARE ALLOWED</t>
  </si>
  <si>
    <t xml:space="preserve">     COMMITTEE MEMBER NAME:</t>
  </si>
  <si>
    <t>E N T E R   N A M E   H E R E</t>
  </si>
  <si>
    <t>Fall-01</t>
  </si>
  <si>
    <t>Fall-02</t>
  </si>
  <si>
    <t>Fall-03</t>
  </si>
  <si>
    <t>Fall-04</t>
  </si>
  <si>
    <t>Fall-05</t>
  </si>
  <si>
    <t>Fall-06</t>
  </si>
  <si>
    <t>Fall-07</t>
  </si>
  <si>
    <t>Fall-08</t>
  </si>
  <si>
    <t>Fall-09</t>
  </si>
  <si>
    <t>Fall-10</t>
  </si>
  <si>
    <t>Fall-11</t>
  </si>
  <si>
    <t>Fall-12</t>
  </si>
  <si>
    <t>Fall-13</t>
  </si>
  <si>
    <t>Fall-14</t>
  </si>
  <si>
    <t>Fall-15</t>
  </si>
  <si>
    <t>Fall-16</t>
  </si>
  <si>
    <t>Fall-17</t>
  </si>
  <si>
    <t>Fall-18</t>
  </si>
  <si>
    <t>Fall-19</t>
  </si>
  <si>
    <t>Fall-21</t>
  </si>
  <si>
    <t>Fall-23</t>
  </si>
  <si>
    <t>Fall-24</t>
  </si>
  <si>
    <t>Fall-25</t>
  </si>
  <si>
    <t>Fall-26</t>
  </si>
  <si>
    <t>Fall-27</t>
  </si>
  <si>
    <t>Fall-28</t>
  </si>
  <si>
    <t>Fall-29</t>
  </si>
  <si>
    <t>Fall-30</t>
  </si>
  <si>
    <t>Item Description</t>
  </si>
  <si>
    <t>Division</t>
  </si>
  <si>
    <t>TOTALS</t>
  </si>
  <si>
    <t>A&amp;H</t>
  </si>
  <si>
    <t xml:space="preserve">Acoustic Music Shells </t>
  </si>
  <si>
    <t xml:space="preserve">Amplified Sound Monitors </t>
  </si>
  <si>
    <t xml:space="preserve">Studio Keyboards </t>
  </si>
  <si>
    <t xml:space="preserve">Studio Monitoring Equipment </t>
  </si>
  <si>
    <t xml:space="preserve">Storage Bins and Shelving--Costume Storage </t>
  </si>
  <si>
    <t xml:space="preserve">Scene Shop Tools </t>
  </si>
  <si>
    <t xml:space="preserve">Pull Down Storage Bar-Costume Storage </t>
  </si>
  <si>
    <t xml:space="preserve">Photography and Video Equipment </t>
  </si>
  <si>
    <t xml:space="preserve">Performance Piano for Rehearsal Room </t>
  </si>
  <si>
    <t xml:space="preserve">Recording Isolation Booths </t>
  </si>
  <si>
    <t xml:space="preserve">Upright Bass (German), Curved Back </t>
  </si>
  <si>
    <t xml:space="preserve">Yamaha Drum set with cymbals, etc. </t>
  </si>
  <si>
    <t xml:space="preserve">Music Classrooms Audio Equipment </t>
  </si>
  <si>
    <t xml:space="preserve">Music Theory Software </t>
  </si>
  <si>
    <t>Equipment for New Classroom (graphic design)</t>
  </si>
  <si>
    <t xml:space="preserve">Olympic Power Lifting Platforms, power Rack, Lifting Bars and Plates </t>
  </si>
  <si>
    <t>BHAWKS</t>
  </si>
  <si>
    <t xml:space="preserve">Equipment/Chairs for Veterans Resource Center </t>
  </si>
  <si>
    <t xml:space="preserve">EMS Pulmonary Ventilation and Bleeding Control Training </t>
  </si>
  <si>
    <t xml:space="preserve">SLPC </t>
  </si>
  <si>
    <t xml:space="preserve">PeerGrade Software Subscription </t>
  </si>
  <si>
    <t xml:space="preserve">HP Printer for Tutorial Center </t>
  </si>
  <si>
    <t>Lecterns/Podiums</t>
  </si>
  <si>
    <t xml:space="preserve">Snap-On Battery, Starting, and Charging Certification module </t>
  </si>
  <si>
    <t xml:space="preserve">Snap-On Wheel Service &amp; Alignment Certification Module </t>
  </si>
  <si>
    <t xml:space="preserve">Snap On Automotive Scanner Diagnostics Certification Kit </t>
  </si>
  <si>
    <t xml:space="preserve">Snap On Precision Measurement Instruments Certification Module </t>
  </si>
  <si>
    <t xml:space="preserve">EMS Ambulance Type 3 </t>
  </si>
  <si>
    <t>Fire Truck</t>
  </si>
  <si>
    <t xml:space="preserve">Milo Range Classic Training System </t>
  </si>
  <si>
    <t xml:space="preserve">Fire Equipment </t>
  </si>
  <si>
    <t xml:space="preserve">Microanatomy of Liver Lobule </t>
  </si>
  <si>
    <t xml:space="preserve">Field Biology Equipment </t>
  </si>
  <si>
    <t xml:space="preserve">STEM </t>
  </si>
  <si>
    <t xml:space="preserve">New Equipment to Expand Physics Labs </t>
  </si>
  <si>
    <t xml:space="preserve">Infaco E500012V2T Olive Harvester </t>
  </si>
  <si>
    <t>Hood Covers for Student Safety Fume Hoods</t>
  </si>
  <si>
    <t xml:space="preserve">Tektronix AFG1062 Arbitray Function Generator </t>
  </si>
  <si>
    <t xml:space="preserve">Centigram Mass Balances </t>
  </si>
  <si>
    <t xml:space="preserve">LED Lighting for Geology Mineral Display Cases </t>
  </si>
  <si>
    <t>Fall-31</t>
  </si>
  <si>
    <t>Fall-32</t>
  </si>
  <si>
    <t>Fall-33</t>
  </si>
  <si>
    <t>Fall-34</t>
  </si>
  <si>
    <t>Fall-35</t>
  </si>
  <si>
    <t>Fall-36</t>
  </si>
  <si>
    <t>Fall-37</t>
  </si>
  <si>
    <t>Fall-38</t>
  </si>
  <si>
    <t>Fall-39</t>
  </si>
  <si>
    <t>Fall-40</t>
  </si>
  <si>
    <t>Fall-41</t>
  </si>
  <si>
    <t>Fall-42</t>
  </si>
  <si>
    <t>Fall-43</t>
  </si>
  <si>
    <t>Fall-44</t>
  </si>
  <si>
    <t xml:space="preserve">Eight Mobile Whiteboards </t>
  </si>
  <si>
    <t xml:space="preserve">Classroom based Laptops with Rolling locked cabinets </t>
  </si>
  <si>
    <t xml:space="preserve">Snap on Precision Electrical Termination Certification Module </t>
  </si>
  <si>
    <t xml:space="preserve">Induction Innovations Mini-Ductor II </t>
  </si>
  <si>
    <t>Chemistry Glassware</t>
  </si>
  <si>
    <t xml:space="preserve">Alejandro </t>
  </si>
  <si>
    <t xml:space="preserve">David Johnson </t>
  </si>
  <si>
    <t xml:space="preserve">Ian Breke </t>
  </si>
  <si>
    <t>Donna Reed</t>
  </si>
  <si>
    <t>Jason Craighead</t>
  </si>
  <si>
    <t xml:space="preserve">Debbie Fields </t>
  </si>
  <si>
    <t xml:space="preserve">Tamika Ward </t>
  </si>
  <si>
    <t xml:space="preserve">William Garcia </t>
  </si>
  <si>
    <t xml:space="preserve">Cindy Balero </t>
  </si>
  <si>
    <t xml:space="preserve">Jose Calderon </t>
  </si>
  <si>
    <t>James Weston</t>
  </si>
  <si>
    <t xml:space="preserve">Scott Miner </t>
  </si>
  <si>
    <t xml:space="preserve">Todd Steffan </t>
  </si>
  <si>
    <t xml:space="preserve">Nan Ho </t>
  </si>
  <si>
    <t xml:space="preserve">Diane Brady </t>
  </si>
  <si>
    <t xml:space="preserve">Rubric Total </t>
  </si>
  <si>
    <t>Member #1</t>
  </si>
  <si>
    <t>Member #2</t>
  </si>
  <si>
    <t>Member#3</t>
  </si>
  <si>
    <t>Member #4</t>
  </si>
  <si>
    <t xml:space="preserve">Member #5 </t>
  </si>
  <si>
    <t>Member #6</t>
  </si>
  <si>
    <t>Member #10</t>
  </si>
  <si>
    <t>Member #9</t>
  </si>
  <si>
    <t>Member #8</t>
  </si>
  <si>
    <t>Member #7</t>
  </si>
  <si>
    <t>Member #11</t>
  </si>
  <si>
    <t>Member #12</t>
  </si>
  <si>
    <t xml:space="preserve">Member #13 </t>
  </si>
  <si>
    <t xml:space="preserve">Member #14 </t>
  </si>
  <si>
    <t xml:space="preserve">Member #15 </t>
  </si>
  <si>
    <t xml:space="preserve">Administrative Assistant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</si>
</sst>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u/>
      <sz val="16"/>
      <color theme="10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0"/>
      <name val="Arial"/>
      <family val="2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6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14" fillId="0" borderId="0" xfId="0" applyNumberFormat="1" applyFont="1"/>
    <xf numFmtId="0" fontId="14" fillId="0" borderId="0" xfId="0" applyFont="1"/>
    <xf numFmtId="0" fontId="4" fillId="0" borderId="1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9" fillId="0" borderId="0" xfId="0" applyFont="1"/>
    <xf numFmtId="0" fontId="2" fillId="0" borderId="15" xfId="0" applyFont="1" applyFill="1" applyBorder="1" applyAlignment="1">
      <alignment horizontal="center" vertical="center"/>
    </xf>
    <xf numFmtId="4" fontId="17" fillId="0" borderId="16" xfId="0" applyNumberFormat="1" applyFont="1" applyBorder="1" applyAlignment="1">
      <alignment vertical="top"/>
    </xf>
    <xf numFmtId="0" fontId="9" fillId="0" borderId="16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4" fontId="9" fillId="0" borderId="13" xfId="0" applyNumberFormat="1" applyFont="1" applyBorder="1" applyAlignment="1">
      <alignment wrapText="1"/>
    </xf>
    <xf numFmtId="0" fontId="4" fillId="0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top" wrapText="1"/>
    </xf>
    <xf numFmtId="0" fontId="9" fillId="0" borderId="1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8" fillId="0" borderId="17" xfId="1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4" fontId="17" fillId="0" borderId="18" xfId="0" applyNumberFormat="1" applyFont="1" applyBorder="1" applyAlignment="1">
      <alignment vertical="top"/>
    </xf>
    <xf numFmtId="4" fontId="17" fillId="0" borderId="19" xfId="0" applyNumberFormat="1" applyFont="1" applyBorder="1" applyAlignment="1">
      <alignment vertical="top"/>
    </xf>
    <xf numFmtId="0" fontId="18" fillId="0" borderId="19" xfId="0" applyFont="1" applyBorder="1" applyAlignment="1">
      <alignment vertical="top" wrapText="1"/>
    </xf>
    <xf numFmtId="0" fontId="15" fillId="0" borderId="1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22" fillId="0" borderId="10" xfId="1" applyFont="1" applyBorder="1" applyAlignment="1">
      <alignment horizontal="center" vertical="top"/>
    </xf>
    <xf numFmtId="0" fontId="22" fillId="0" borderId="10" xfId="1" applyFont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wrapText="1"/>
    </xf>
    <xf numFmtId="0" fontId="2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2" fillId="2" borderId="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457199</xdr:rowOff>
    </xdr:from>
    <xdr:to>
      <xdr:col>20</xdr:col>
      <xdr:colOff>0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spositascollege.edu/gv/rac/assets/docs/fall-2018/Fall-37.pdf" TargetMode="External"/><Relationship Id="rId13" Type="http://schemas.openxmlformats.org/officeDocument/2006/relationships/hyperlink" Target="http://www.laspositascollege.edu/gv/rac/assets/docs/fall-2018/Fall-32.pdf" TargetMode="External"/><Relationship Id="rId18" Type="http://schemas.openxmlformats.org/officeDocument/2006/relationships/hyperlink" Target="http://www.laspositascollege.edu/gv/rac/assets/docs/fall-2018/Fall-27.pdf" TargetMode="External"/><Relationship Id="rId26" Type="http://schemas.openxmlformats.org/officeDocument/2006/relationships/hyperlink" Target="http://www.laspositascollege.edu/gv/rac/assets/docs/fall-2018/Fall-17.pdf" TargetMode="External"/><Relationship Id="rId39" Type="http://schemas.openxmlformats.org/officeDocument/2006/relationships/hyperlink" Target="http://www.laspositascollege.edu/gv/rac/assets/docs/fall-2018/Fall-04.pdf" TargetMode="External"/><Relationship Id="rId3" Type="http://schemas.openxmlformats.org/officeDocument/2006/relationships/hyperlink" Target="http://www.laspositascollege.edu/gv/rac/assets/docs/fall-2018/Fall-42.pdf" TargetMode="External"/><Relationship Id="rId21" Type="http://schemas.openxmlformats.org/officeDocument/2006/relationships/hyperlink" Target="http://www.laspositascollege.edu/gv/rac/assets/docs/fall-2018/Fall-24.pdf" TargetMode="External"/><Relationship Id="rId34" Type="http://schemas.openxmlformats.org/officeDocument/2006/relationships/hyperlink" Target="http://www.laspositascollege.edu/gv/rac/assets/docs/fall-2018/Fall-09.pdf" TargetMode="External"/><Relationship Id="rId42" Type="http://schemas.openxmlformats.org/officeDocument/2006/relationships/hyperlink" Target="http://www.laspositascollege.edu/gv/rac/assets/docs/fall-2018/Fall-02.pdf" TargetMode="External"/><Relationship Id="rId7" Type="http://schemas.openxmlformats.org/officeDocument/2006/relationships/hyperlink" Target="http://www.laspositascollege.edu/gv/rac/assets/docs/fall-2018/Fall-38.pdf" TargetMode="External"/><Relationship Id="rId12" Type="http://schemas.openxmlformats.org/officeDocument/2006/relationships/hyperlink" Target="http://www.laspositascollege.edu/gv/rac/assets/docs/fall-2018/Fall-33.pdf" TargetMode="External"/><Relationship Id="rId17" Type="http://schemas.openxmlformats.org/officeDocument/2006/relationships/hyperlink" Target="http://www.laspositascollege.edu/gv/rac/assets/docs/fall-2018/Fall-28.pdf" TargetMode="External"/><Relationship Id="rId25" Type="http://schemas.openxmlformats.org/officeDocument/2006/relationships/hyperlink" Target="http://www.laspositascollege.edu/gv/rac/assets/docs/fall-2018/Fall-18.pdf" TargetMode="External"/><Relationship Id="rId33" Type="http://schemas.openxmlformats.org/officeDocument/2006/relationships/hyperlink" Target="http://www.laspositascollege.edu/gv/rac/assets/docs/fall-2018/Fall-10.pdf" TargetMode="External"/><Relationship Id="rId38" Type="http://schemas.openxmlformats.org/officeDocument/2006/relationships/hyperlink" Target="http://www.laspositascollege.edu/gv/rac/assets/docs/fall-2018/Fall-05.pdf" TargetMode="External"/><Relationship Id="rId2" Type="http://schemas.openxmlformats.org/officeDocument/2006/relationships/hyperlink" Target="http://www.laspositascollege.edu/gv/rac/assets/docs/fall-2018/Fall-43.pdf" TargetMode="External"/><Relationship Id="rId16" Type="http://schemas.openxmlformats.org/officeDocument/2006/relationships/hyperlink" Target="http://www.laspositascollege.edu/gv/rac/assets/docs/fall-2018/Fall-29.pdf" TargetMode="External"/><Relationship Id="rId20" Type="http://schemas.openxmlformats.org/officeDocument/2006/relationships/hyperlink" Target="http://www.laspositascollege.edu/gv/rac/assets/docs/fall-2018/Fall-25.pdf" TargetMode="External"/><Relationship Id="rId29" Type="http://schemas.openxmlformats.org/officeDocument/2006/relationships/hyperlink" Target="http://www.laspositascollege.edu/gv/rac/assets/docs/fall-2018/Fall-14.pdf" TargetMode="External"/><Relationship Id="rId41" Type="http://schemas.openxmlformats.org/officeDocument/2006/relationships/hyperlink" Target="http://www.laspositascollege.edu/gv/rac/assets/docs/fall-2018/Fall-01.pdf" TargetMode="External"/><Relationship Id="rId1" Type="http://schemas.openxmlformats.org/officeDocument/2006/relationships/hyperlink" Target="http://www.laspositascollege.edu/gv/rac/assets/docs/fall-2018/Fall-44.pdf" TargetMode="External"/><Relationship Id="rId6" Type="http://schemas.openxmlformats.org/officeDocument/2006/relationships/hyperlink" Target="http://www.laspositascollege.edu/gv/rac/assets/docs/fall-2018/Fall-39.pdf" TargetMode="External"/><Relationship Id="rId11" Type="http://schemas.openxmlformats.org/officeDocument/2006/relationships/hyperlink" Target="http://www.laspositascollege.edu/gv/rac/assets/docs/fall-2018/Fall-34.pdf" TargetMode="External"/><Relationship Id="rId24" Type="http://schemas.openxmlformats.org/officeDocument/2006/relationships/hyperlink" Target="http://www.laspositascollege.edu/gv/rac/assets/docs/fall-2018/Fall-19.pdf" TargetMode="External"/><Relationship Id="rId32" Type="http://schemas.openxmlformats.org/officeDocument/2006/relationships/hyperlink" Target="http://www.laspositascollege.edu/gv/rac/assets/docs/fall-2018/Fall-11.pdf" TargetMode="External"/><Relationship Id="rId37" Type="http://schemas.openxmlformats.org/officeDocument/2006/relationships/hyperlink" Target="http://www.laspositascollege.edu/gv/rac/assets/docs/fall-2018/Fall-06.pdf" TargetMode="External"/><Relationship Id="rId40" Type="http://schemas.openxmlformats.org/officeDocument/2006/relationships/hyperlink" Target="http://www.laspositascollege.edu/gv/rac/assets/docs/fall-2018/Fall-03.pdf" TargetMode="External"/><Relationship Id="rId5" Type="http://schemas.openxmlformats.org/officeDocument/2006/relationships/hyperlink" Target="http://www.laspositascollege.edu/gv/rac/assets/docs/fall-2018/Fall-40.pdf" TargetMode="External"/><Relationship Id="rId15" Type="http://schemas.openxmlformats.org/officeDocument/2006/relationships/hyperlink" Target="http://www.laspositascollege.edu/gv/rac/assets/docs/fall-2018/Fall-30.pdf" TargetMode="External"/><Relationship Id="rId23" Type="http://schemas.openxmlformats.org/officeDocument/2006/relationships/hyperlink" Target="http://www.laspositascollege.edu/gv/rac/assets/docs/fall-2018/Fall-21.pdf" TargetMode="External"/><Relationship Id="rId28" Type="http://schemas.openxmlformats.org/officeDocument/2006/relationships/hyperlink" Target="http://www.laspositascollege.edu/gv/rac/assets/docs/fall-2018/Fall-15.pdf" TargetMode="External"/><Relationship Id="rId36" Type="http://schemas.openxmlformats.org/officeDocument/2006/relationships/hyperlink" Target="http://www.laspositascollege.edu/gv/rac/assets/docs/fall-2018/Fall-07.pdf" TargetMode="External"/><Relationship Id="rId10" Type="http://schemas.openxmlformats.org/officeDocument/2006/relationships/hyperlink" Target="http://www.laspositascollege.edu/gv/rac/assets/docs/fall-2018/Fall-35.pdf" TargetMode="External"/><Relationship Id="rId19" Type="http://schemas.openxmlformats.org/officeDocument/2006/relationships/hyperlink" Target="http://www.laspositascollege.edu/gv/rac/assets/docs/fall-2018/Fall-26.pdf" TargetMode="External"/><Relationship Id="rId31" Type="http://schemas.openxmlformats.org/officeDocument/2006/relationships/hyperlink" Target="http://www.laspositascollege.edu/gv/rac/assets/docs/fall-2018/Fall-12.pdf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www.laspositascollege.edu/gv/rac/assets/docs/fall-2018/Fall-41.pdf" TargetMode="External"/><Relationship Id="rId9" Type="http://schemas.openxmlformats.org/officeDocument/2006/relationships/hyperlink" Target="http://www.laspositascollege.edu/gv/rac/assets/docs/fall-2018/Fall-36.pdf" TargetMode="External"/><Relationship Id="rId14" Type="http://schemas.openxmlformats.org/officeDocument/2006/relationships/hyperlink" Target="http://www.laspositascollege.edu/gv/rac/assets/docs/fall-2018/Fall-31.pdf" TargetMode="External"/><Relationship Id="rId22" Type="http://schemas.openxmlformats.org/officeDocument/2006/relationships/hyperlink" Target="http://www.laspositascollege.edu/gv/rac/assets/docs/fall-2018/Fall-23.pdf" TargetMode="External"/><Relationship Id="rId27" Type="http://schemas.openxmlformats.org/officeDocument/2006/relationships/hyperlink" Target="http://www.laspositascollege.edu/gv/rac/assets/docs/fall-2018/Fall-16.pdf" TargetMode="External"/><Relationship Id="rId30" Type="http://schemas.openxmlformats.org/officeDocument/2006/relationships/hyperlink" Target="http://www.laspositascollege.edu/gv/rac/assets/docs/fall-2018/Fall-13.pdf" TargetMode="External"/><Relationship Id="rId35" Type="http://schemas.openxmlformats.org/officeDocument/2006/relationships/hyperlink" Target="http://www.laspositascollege.edu/gv/rac/assets/docs/fall-2018/Fall-08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="50" zoomScaleNormal="50" workbookViewId="0">
      <pane xSplit="3" topLeftCell="F1" activePane="topRight" state="frozen"/>
      <selection pane="topRight" activeCell="A6" sqref="A6:A47"/>
    </sheetView>
  </sheetViews>
  <sheetFormatPr defaultRowHeight="15.75" x14ac:dyDescent="0.25"/>
  <cols>
    <col min="1" max="1" width="14.7109375" style="7" customWidth="1"/>
    <col min="2" max="2" width="66.85546875" style="6" customWidth="1"/>
    <col min="3" max="3" width="11.7109375" style="6" customWidth="1"/>
    <col min="4" max="20" width="17.140625" style="6" customWidth="1"/>
    <col min="21" max="21" width="9.140625" style="1"/>
  </cols>
  <sheetData>
    <row r="1" spans="1:36" s="13" customFormat="1" ht="36" customHeight="1" thickTop="1" thickBot="1" x14ac:dyDescent="0.4">
      <c r="A1" s="44" t="s">
        <v>4</v>
      </c>
      <c r="B1" s="45"/>
      <c r="C1" s="35" t="s">
        <v>5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2"/>
    </row>
    <row r="2" spans="1:36" s="9" customFormat="1" ht="18" customHeight="1" thickTop="1" thickBot="1" x14ac:dyDescent="0.45">
      <c r="A2" s="46" t="s">
        <v>2</v>
      </c>
      <c r="B2" s="48" t="s">
        <v>3</v>
      </c>
      <c r="C2" s="48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19"/>
    </row>
    <row r="3" spans="1:36" s="9" customFormat="1" ht="66" customHeight="1" thickBot="1" x14ac:dyDescent="0.25">
      <c r="A3" s="47"/>
      <c r="B3" s="49"/>
      <c r="C3" s="49"/>
      <c r="D3" s="34"/>
      <c r="E3" s="41" t="s">
        <v>97</v>
      </c>
      <c r="F3" s="41" t="s">
        <v>98</v>
      </c>
      <c r="G3" s="41" t="s">
        <v>99</v>
      </c>
      <c r="H3" s="41" t="s">
        <v>100</v>
      </c>
      <c r="I3" s="41" t="s">
        <v>101</v>
      </c>
      <c r="J3" s="41" t="s">
        <v>102</v>
      </c>
      <c r="K3" s="41" t="s">
        <v>103</v>
      </c>
      <c r="L3" s="41" t="s">
        <v>104</v>
      </c>
      <c r="M3" s="41" t="s">
        <v>105</v>
      </c>
      <c r="N3" s="41" t="s">
        <v>106</v>
      </c>
      <c r="O3" s="41" t="s">
        <v>109</v>
      </c>
      <c r="P3" s="41" t="s">
        <v>110</v>
      </c>
      <c r="Q3" s="41" t="s">
        <v>111</v>
      </c>
      <c r="R3" s="41" t="s">
        <v>107</v>
      </c>
      <c r="S3" s="41" t="s">
        <v>108</v>
      </c>
      <c r="T3" s="38"/>
    </row>
    <row r="4" spans="1:36" s="8" customFormat="1" ht="89.25" customHeight="1" thickBot="1" x14ac:dyDescent="0.35">
      <c r="A4" s="14" t="s">
        <v>1</v>
      </c>
      <c r="B4" s="15" t="s">
        <v>34</v>
      </c>
      <c r="C4" s="25" t="s">
        <v>35</v>
      </c>
      <c r="D4" s="22" t="s">
        <v>0</v>
      </c>
      <c r="E4" s="39" t="s">
        <v>113</v>
      </c>
      <c r="F4" s="39" t="s">
        <v>114</v>
      </c>
      <c r="G4" s="39" t="s">
        <v>115</v>
      </c>
      <c r="H4" s="39" t="s">
        <v>116</v>
      </c>
      <c r="I4" s="39" t="s">
        <v>117</v>
      </c>
      <c r="J4" s="39" t="s">
        <v>118</v>
      </c>
      <c r="K4" s="39" t="s">
        <v>122</v>
      </c>
      <c r="L4" s="39" t="s">
        <v>121</v>
      </c>
      <c r="M4" s="39" t="s">
        <v>120</v>
      </c>
      <c r="N4" s="39" t="s">
        <v>119</v>
      </c>
      <c r="O4" s="39" t="s">
        <v>123</v>
      </c>
      <c r="P4" s="39" t="s">
        <v>124</v>
      </c>
      <c r="Q4" s="39" t="s">
        <v>125</v>
      </c>
      <c r="R4" s="39" t="s">
        <v>126</v>
      </c>
      <c r="S4" s="39" t="s">
        <v>127</v>
      </c>
      <c r="T4" s="39" t="s">
        <v>112</v>
      </c>
    </row>
    <row r="5" spans="1:36" s="8" customFormat="1" ht="13.5" customHeight="1" thickBot="1" x14ac:dyDescent="0.25">
      <c r="A5" s="10"/>
      <c r="B5" s="1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36" s="4" customFormat="1" ht="41.1" customHeight="1" thickBot="1" x14ac:dyDescent="0.25">
      <c r="A6" s="36" t="s">
        <v>85</v>
      </c>
      <c r="B6" s="23" t="s">
        <v>96</v>
      </c>
      <c r="C6" s="26" t="s">
        <v>71</v>
      </c>
      <c r="D6" s="21">
        <f>4014.51+3208.5</f>
        <v>7223.01</v>
      </c>
      <c r="E6" s="21">
        <v>25</v>
      </c>
      <c r="F6" s="21">
        <v>2</v>
      </c>
      <c r="G6" s="21">
        <v>12</v>
      </c>
      <c r="H6" s="21">
        <v>7</v>
      </c>
      <c r="I6" s="21">
        <v>1</v>
      </c>
      <c r="J6" s="21">
        <v>13</v>
      </c>
      <c r="K6" s="21">
        <v>18</v>
      </c>
      <c r="L6" s="21">
        <v>13</v>
      </c>
      <c r="M6" s="21">
        <v>18</v>
      </c>
      <c r="N6" s="21">
        <v>8</v>
      </c>
      <c r="O6" s="21">
        <v>7</v>
      </c>
      <c r="P6" s="21">
        <v>1</v>
      </c>
      <c r="Q6" s="21">
        <v>2</v>
      </c>
      <c r="R6" s="21">
        <v>12</v>
      </c>
      <c r="S6" s="21">
        <v>11</v>
      </c>
      <c r="T6" s="21">
        <f t="shared" ref="T6:T47" si="0">SUM(E6:S6)</f>
        <v>150</v>
      </c>
      <c r="U6" s="2"/>
      <c r="V6" s="3"/>
      <c r="AJ6" s="5"/>
    </row>
    <row r="7" spans="1:36" s="4" customFormat="1" ht="41.1" customHeight="1" thickBot="1" x14ac:dyDescent="0.25">
      <c r="A7" s="37" t="s">
        <v>79</v>
      </c>
      <c r="B7" s="23" t="s">
        <v>65</v>
      </c>
      <c r="C7" s="26" t="s">
        <v>57</v>
      </c>
      <c r="D7" s="52" t="s">
        <v>128</v>
      </c>
      <c r="E7" s="21">
        <v>24</v>
      </c>
      <c r="F7" s="21">
        <v>10</v>
      </c>
      <c r="G7" s="21">
        <v>18</v>
      </c>
      <c r="H7" s="21">
        <v>1</v>
      </c>
      <c r="I7" s="21">
        <v>6</v>
      </c>
      <c r="J7" s="21">
        <v>3</v>
      </c>
      <c r="K7" s="21">
        <v>7</v>
      </c>
      <c r="L7" s="21">
        <v>3</v>
      </c>
      <c r="M7" s="21">
        <v>18</v>
      </c>
      <c r="N7" s="21">
        <v>21</v>
      </c>
      <c r="O7" s="21">
        <v>1</v>
      </c>
      <c r="P7" s="21">
        <v>14</v>
      </c>
      <c r="Q7" s="21">
        <v>1</v>
      </c>
      <c r="R7" s="21">
        <v>26</v>
      </c>
      <c r="S7" s="21">
        <v>11</v>
      </c>
      <c r="T7" s="21">
        <f t="shared" si="0"/>
        <v>164</v>
      </c>
      <c r="U7" s="2"/>
      <c r="V7" s="3"/>
      <c r="AJ7" s="5"/>
    </row>
    <row r="8" spans="1:36" s="4" customFormat="1" ht="41.1" customHeight="1" thickBot="1" x14ac:dyDescent="0.25">
      <c r="A8" s="36" t="s">
        <v>88</v>
      </c>
      <c r="B8" s="23" t="s">
        <v>74</v>
      </c>
      <c r="C8" s="26" t="s">
        <v>71</v>
      </c>
      <c r="D8" s="21">
        <v>471.76</v>
      </c>
      <c r="E8" s="21">
        <v>24</v>
      </c>
      <c r="F8" s="21">
        <v>2</v>
      </c>
      <c r="G8" s="21">
        <v>2</v>
      </c>
      <c r="H8" s="21">
        <v>1</v>
      </c>
      <c r="I8" s="21">
        <v>6</v>
      </c>
      <c r="J8" s="21">
        <v>2</v>
      </c>
      <c r="K8" s="21">
        <v>18</v>
      </c>
      <c r="L8" s="21">
        <v>2</v>
      </c>
      <c r="M8" s="21">
        <v>18</v>
      </c>
      <c r="N8" s="21">
        <v>13</v>
      </c>
      <c r="O8" s="21">
        <v>14</v>
      </c>
      <c r="P8" s="21">
        <v>29</v>
      </c>
      <c r="Q8" s="21">
        <v>7</v>
      </c>
      <c r="R8" s="21">
        <v>1</v>
      </c>
      <c r="S8" s="21">
        <v>28</v>
      </c>
      <c r="T8" s="21">
        <f t="shared" si="0"/>
        <v>167</v>
      </c>
      <c r="U8" s="2"/>
      <c r="V8" s="3"/>
      <c r="AJ8" s="5"/>
    </row>
    <row r="9" spans="1:36" s="4" customFormat="1" ht="41.1" customHeight="1" thickBot="1" x14ac:dyDescent="0.25">
      <c r="A9" s="36" t="s">
        <v>13</v>
      </c>
      <c r="B9" s="23" t="s">
        <v>45</v>
      </c>
      <c r="C9" s="26" t="s">
        <v>37</v>
      </c>
      <c r="D9" s="21">
        <v>15870.4</v>
      </c>
      <c r="E9" s="21">
        <v>23</v>
      </c>
      <c r="F9" s="21">
        <v>35</v>
      </c>
      <c r="G9" s="21">
        <v>18</v>
      </c>
      <c r="H9" s="21">
        <v>25</v>
      </c>
      <c r="I9" s="21">
        <v>15</v>
      </c>
      <c r="J9" s="21">
        <v>3</v>
      </c>
      <c r="K9" s="21">
        <v>10</v>
      </c>
      <c r="L9" s="21">
        <v>3</v>
      </c>
      <c r="M9" s="21">
        <v>5</v>
      </c>
      <c r="N9" s="21">
        <v>2</v>
      </c>
      <c r="O9" s="21">
        <v>20</v>
      </c>
      <c r="P9" s="21">
        <v>5</v>
      </c>
      <c r="Q9" s="21">
        <v>16</v>
      </c>
      <c r="R9" s="21">
        <v>5</v>
      </c>
      <c r="S9" s="21">
        <v>6</v>
      </c>
      <c r="T9" s="21">
        <f t="shared" si="0"/>
        <v>191</v>
      </c>
      <c r="U9" s="2"/>
      <c r="V9" s="3"/>
      <c r="AJ9" s="5"/>
    </row>
    <row r="10" spans="1:36" s="4" customFormat="1" ht="41.1" customHeight="1" thickBot="1" x14ac:dyDescent="0.25">
      <c r="A10" s="36" t="s">
        <v>23</v>
      </c>
      <c r="B10" s="23" t="s">
        <v>56</v>
      </c>
      <c r="C10" s="26" t="s">
        <v>57</v>
      </c>
      <c r="D10" s="21">
        <v>4954.78</v>
      </c>
      <c r="E10" s="21">
        <v>27</v>
      </c>
      <c r="F10" s="21">
        <v>2</v>
      </c>
      <c r="G10" s="21">
        <v>1</v>
      </c>
      <c r="H10" s="21">
        <v>9</v>
      </c>
      <c r="I10" s="21">
        <v>2</v>
      </c>
      <c r="J10" s="21">
        <v>17</v>
      </c>
      <c r="K10" s="21">
        <v>3</v>
      </c>
      <c r="L10" s="21">
        <v>17</v>
      </c>
      <c r="M10" s="21">
        <v>18</v>
      </c>
      <c r="N10" s="21">
        <v>21</v>
      </c>
      <c r="O10" s="21">
        <v>6</v>
      </c>
      <c r="P10" s="21">
        <v>14</v>
      </c>
      <c r="Q10" s="21">
        <v>41</v>
      </c>
      <c r="R10" s="21">
        <v>5</v>
      </c>
      <c r="S10" s="21">
        <v>22</v>
      </c>
      <c r="T10" s="21">
        <f t="shared" si="0"/>
        <v>205</v>
      </c>
      <c r="U10" s="2"/>
      <c r="V10" s="3"/>
      <c r="AJ10" s="5"/>
    </row>
    <row r="11" spans="1:36" s="17" customFormat="1" ht="41.1" customHeight="1" thickBot="1" x14ac:dyDescent="0.25">
      <c r="A11" s="36" t="s">
        <v>86</v>
      </c>
      <c r="B11" s="23" t="s">
        <v>72</v>
      </c>
      <c r="C11" s="26" t="s">
        <v>71</v>
      </c>
      <c r="D11" s="21">
        <v>23082.6</v>
      </c>
      <c r="E11" s="21">
        <v>24</v>
      </c>
      <c r="F11" s="21">
        <v>2</v>
      </c>
      <c r="G11" s="21">
        <v>30</v>
      </c>
      <c r="H11" s="21">
        <v>9</v>
      </c>
      <c r="I11" s="21">
        <v>3</v>
      </c>
      <c r="J11" s="21">
        <v>9</v>
      </c>
      <c r="K11" s="21">
        <v>18</v>
      </c>
      <c r="L11" s="21">
        <v>9</v>
      </c>
      <c r="M11" s="21">
        <v>18</v>
      </c>
      <c r="N11" s="21">
        <v>8</v>
      </c>
      <c r="O11" s="21">
        <v>7</v>
      </c>
      <c r="P11" s="21">
        <v>1</v>
      </c>
      <c r="Q11" s="21">
        <v>12</v>
      </c>
      <c r="R11" s="21">
        <v>23</v>
      </c>
      <c r="S11" s="21">
        <v>40</v>
      </c>
      <c r="T11" s="21">
        <f t="shared" si="0"/>
        <v>213</v>
      </c>
      <c r="U11" s="2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5"/>
    </row>
    <row r="12" spans="1:36" s="4" customFormat="1" ht="41.1" customHeight="1" thickBot="1" x14ac:dyDescent="0.25">
      <c r="A12" s="36" t="s">
        <v>84</v>
      </c>
      <c r="B12" s="23" t="s">
        <v>70</v>
      </c>
      <c r="C12" s="26" t="s">
        <v>57</v>
      </c>
      <c r="D12" s="21">
        <f>1422.87+681.7</f>
        <v>2104.5699999999997</v>
      </c>
      <c r="E12" s="21">
        <v>29</v>
      </c>
      <c r="F12" s="21">
        <v>40</v>
      </c>
      <c r="G12" s="21">
        <v>18</v>
      </c>
      <c r="H12" s="21">
        <v>1</v>
      </c>
      <c r="I12" s="21">
        <v>20</v>
      </c>
      <c r="J12" s="21">
        <v>1</v>
      </c>
      <c r="K12" s="21">
        <v>18</v>
      </c>
      <c r="L12" s="21">
        <v>1</v>
      </c>
      <c r="M12" s="21">
        <v>18</v>
      </c>
      <c r="N12" s="21">
        <v>6</v>
      </c>
      <c r="O12" s="21">
        <v>20</v>
      </c>
      <c r="P12" s="21">
        <v>5</v>
      </c>
      <c r="Q12" s="21">
        <v>16</v>
      </c>
      <c r="R12" s="21">
        <v>12</v>
      </c>
      <c r="S12" s="21">
        <v>16</v>
      </c>
      <c r="T12" s="21">
        <f t="shared" si="0"/>
        <v>221</v>
      </c>
      <c r="U12" s="2"/>
      <c r="V12" s="3"/>
      <c r="AJ12" s="5"/>
    </row>
    <row r="13" spans="1:36" s="4" customFormat="1" ht="41.1" customHeight="1" thickBot="1" x14ac:dyDescent="0.25">
      <c r="A13" s="36" t="s">
        <v>21</v>
      </c>
      <c r="B13" s="23" t="s">
        <v>53</v>
      </c>
      <c r="C13" s="26" t="s">
        <v>54</v>
      </c>
      <c r="D13" s="21">
        <v>23998.02</v>
      </c>
      <c r="E13" s="21">
        <v>23</v>
      </c>
      <c r="F13" s="21">
        <v>38</v>
      </c>
      <c r="G13" s="21">
        <v>2</v>
      </c>
      <c r="H13" s="21">
        <v>16</v>
      </c>
      <c r="I13" s="21">
        <v>4</v>
      </c>
      <c r="J13" s="21">
        <v>25</v>
      </c>
      <c r="K13" s="21">
        <v>16</v>
      </c>
      <c r="L13" s="21">
        <v>25</v>
      </c>
      <c r="M13" s="21">
        <v>5</v>
      </c>
      <c r="N13" s="21">
        <v>1</v>
      </c>
      <c r="O13" s="21">
        <v>14</v>
      </c>
      <c r="P13" s="21">
        <v>14</v>
      </c>
      <c r="Q13" s="21">
        <v>12</v>
      </c>
      <c r="R13" s="21">
        <v>5</v>
      </c>
      <c r="S13" s="21">
        <v>24</v>
      </c>
      <c r="T13" s="21">
        <f t="shared" si="0"/>
        <v>224</v>
      </c>
      <c r="U13" s="2"/>
      <c r="V13" s="3"/>
      <c r="AJ13" s="5"/>
    </row>
    <row r="14" spans="1:36" s="4" customFormat="1" ht="41.1" customHeight="1" thickBot="1" x14ac:dyDescent="0.25">
      <c r="A14" s="36" t="s">
        <v>8</v>
      </c>
      <c r="B14" s="23" t="s">
        <v>40</v>
      </c>
      <c r="C14" s="26" t="s">
        <v>37</v>
      </c>
      <c r="D14" s="21">
        <v>3350</v>
      </c>
      <c r="E14" s="21">
        <v>24</v>
      </c>
      <c r="F14" s="21">
        <v>7</v>
      </c>
      <c r="G14" s="21">
        <v>18</v>
      </c>
      <c r="H14" s="21">
        <v>22</v>
      </c>
      <c r="I14" s="21">
        <v>20</v>
      </c>
      <c r="J14" s="21">
        <v>14</v>
      </c>
      <c r="K14" s="21">
        <v>14</v>
      </c>
      <c r="L14" s="21">
        <v>14</v>
      </c>
      <c r="M14" s="21">
        <v>2</v>
      </c>
      <c r="N14" s="21">
        <v>21</v>
      </c>
      <c r="O14" s="21">
        <v>29</v>
      </c>
      <c r="P14" s="21">
        <v>1</v>
      </c>
      <c r="Q14" s="21">
        <v>16</v>
      </c>
      <c r="R14" s="21">
        <v>23</v>
      </c>
      <c r="S14" s="21">
        <v>6</v>
      </c>
      <c r="T14" s="21">
        <f t="shared" si="0"/>
        <v>231</v>
      </c>
      <c r="U14" s="2"/>
      <c r="V14" s="3"/>
      <c r="AJ14" s="5"/>
    </row>
    <row r="15" spans="1:36" s="4" customFormat="1" ht="41.1" customHeight="1" thickBot="1" x14ac:dyDescent="0.25">
      <c r="A15" s="36" t="s">
        <v>19</v>
      </c>
      <c r="B15" s="23" t="s">
        <v>51</v>
      </c>
      <c r="C15" s="26" t="s">
        <v>37</v>
      </c>
      <c r="D15" s="21">
        <v>660</v>
      </c>
      <c r="E15" s="21">
        <v>21</v>
      </c>
      <c r="F15" s="21">
        <v>10</v>
      </c>
      <c r="G15" s="21">
        <v>2</v>
      </c>
      <c r="H15" s="21">
        <v>21</v>
      </c>
      <c r="I15" s="21">
        <v>6</v>
      </c>
      <c r="J15" s="21">
        <v>9</v>
      </c>
      <c r="K15" s="21">
        <v>18</v>
      </c>
      <c r="L15" s="21">
        <v>9</v>
      </c>
      <c r="M15" s="21">
        <v>2</v>
      </c>
      <c r="N15" s="21">
        <v>21</v>
      </c>
      <c r="O15" s="21">
        <v>33</v>
      </c>
      <c r="P15" s="21">
        <v>5</v>
      </c>
      <c r="Q15" s="21">
        <v>22</v>
      </c>
      <c r="R15" s="21">
        <v>18</v>
      </c>
      <c r="S15" s="21">
        <v>37</v>
      </c>
      <c r="T15" s="21">
        <f t="shared" si="0"/>
        <v>234</v>
      </c>
      <c r="U15" s="2"/>
      <c r="V15" s="3"/>
      <c r="AJ15" s="5"/>
    </row>
    <row r="16" spans="1:36" s="4" customFormat="1" ht="41.1" customHeight="1" thickBot="1" x14ac:dyDescent="0.25">
      <c r="A16" s="36" t="s">
        <v>25</v>
      </c>
      <c r="B16" s="23" t="s">
        <v>92</v>
      </c>
      <c r="C16" s="26" t="s">
        <v>57</v>
      </c>
      <c r="D16" s="21">
        <v>1147.47</v>
      </c>
      <c r="E16" s="21">
        <v>28</v>
      </c>
      <c r="F16" s="21">
        <v>10</v>
      </c>
      <c r="G16" s="21">
        <v>5</v>
      </c>
      <c r="H16" s="21">
        <v>1</v>
      </c>
      <c r="I16" s="21">
        <v>15</v>
      </c>
      <c r="J16" s="21">
        <v>17</v>
      </c>
      <c r="K16" s="21">
        <v>17</v>
      </c>
      <c r="L16" s="21">
        <v>17</v>
      </c>
      <c r="M16" s="21">
        <v>18</v>
      </c>
      <c r="N16" s="21">
        <v>27</v>
      </c>
      <c r="O16" s="21">
        <v>40</v>
      </c>
      <c r="P16" s="21">
        <v>14</v>
      </c>
      <c r="Q16" s="21">
        <v>7</v>
      </c>
      <c r="R16" s="21">
        <v>9</v>
      </c>
      <c r="S16" s="21">
        <v>16</v>
      </c>
      <c r="T16" s="21">
        <f t="shared" si="0"/>
        <v>241</v>
      </c>
      <c r="U16" s="2"/>
      <c r="V16" s="3"/>
      <c r="AJ16" s="5"/>
    </row>
    <row r="17" spans="1:36" s="4" customFormat="1" ht="41.1" customHeight="1" thickBot="1" x14ac:dyDescent="0.25">
      <c r="A17" s="36" t="s">
        <v>90</v>
      </c>
      <c r="B17" s="23" t="s">
        <v>76</v>
      </c>
      <c r="C17" s="26" t="s">
        <v>71</v>
      </c>
      <c r="D17" s="21">
        <v>1096.69</v>
      </c>
      <c r="E17" s="21">
        <v>25</v>
      </c>
      <c r="F17" s="21">
        <v>17</v>
      </c>
      <c r="G17" s="21">
        <v>25</v>
      </c>
      <c r="H17" s="21">
        <v>9</v>
      </c>
      <c r="I17" s="21">
        <v>6</v>
      </c>
      <c r="J17" s="21">
        <v>9</v>
      </c>
      <c r="K17" s="21">
        <v>18</v>
      </c>
      <c r="L17" s="21">
        <v>9</v>
      </c>
      <c r="M17" s="21">
        <v>18</v>
      </c>
      <c r="N17" s="21">
        <v>13</v>
      </c>
      <c r="O17" s="21">
        <v>18</v>
      </c>
      <c r="P17" s="21">
        <v>41</v>
      </c>
      <c r="Q17" s="21">
        <v>7</v>
      </c>
      <c r="R17" s="21">
        <v>18</v>
      </c>
      <c r="S17" s="21">
        <v>11</v>
      </c>
      <c r="T17" s="21">
        <f t="shared" si="0"/>
        <v>244</v>
      </c>
      <c r="U17" s="2"/>
      <c r="V17" s="3"/>
      <c r="AJ17" s="5"/>
    </row>
    <row r="18" spans="1:36" s="4" customFormat="1" ht="41.1" customHeight="1" thickBot="1" x14ac:dyDescent="0.25">
      <c r="A18" s="36" t="s">
        <v>83</v>
      </c>
      <c r="B18" s="23" t="s">
        <v>69</v>
      </c>
      <c r="C18" s="26" t="s">
        <v>57</v>
      </c>
      <c r="D18" s="21">
        <v>647.17999999999995</v>
      </c>
      <c r="E18" s="21">
        <v>27</v>
      </c>
      <c r="F18" s="21">
        <v>33</v>
      </c>
      <c r="G18" s="21">
        <v>25</v>
      </c>
      <c r="H18" s="21">
        <v>1</v>
      </c>
      <c r="I18" s="21">
        <v>6</v>
      </c>
      <c r="J18" s="21">
        <v>9</v>
      </c>
      <c r="K18" s="21">
        <v>18</v>
      </c>
      <c r="L18" s="21">
        <v>9</v>
      </c>
      <c r="M18" s="21">
        <v>18</v>
      </c>
      <c r="N18" s="21">
        <v>21</v>
      </c>
      <c r="O18" s="21">
        <v>26</v>
      </c>
      <c r="P18" s="21">
        <v>29</v>
      </c>
      <c r="Q18" s="21">
        <v>22</v>
      </c>
      <c r="R18" s="21">
        <v>3</v>
      </c>
      <c r="S18" s="21">
        <v>1</v>
      </c>
      <c r="T18" s="21">
        <f t="shared" si="0"/>
        <v>248</v>
      </c>
      <c r="U18" s="2"/>
      <c r="V18" s="3"/>
      <c r="AJ18" s="5"/>
    </row>
    <row r="19" spans="1:36" s="4" customFormat="1" ht="41.1" customHeight="1" thickBot="1" x14ac:dyDescent="0.25">
      <c r="A19" s="36" t="s">
        <v>32</v>
      </c>
      <c r="B19" s="23" t="s">
        <v>64</v>
      </c>
      <c r="C19" s="26" t="s">
        <v>57</v>
      </c>
      <c r="D19" s="21">
        <v>36567.07</v>
      </c>
      <c r="E19" s="21">
        <v>20</v>
      </c>
      <c r="F19" s="21">
        <v>23</v>
      </c>
      <c r="G19" s="21">
        <v>38</v>
      </c>
      <c r="H19" s="21">
        <v>16</v>
      </c>
      <c r="I19" s="21">
        <v>20</v>
      </c>
      <c r="J19" s="21">
        <v>32</v>
      </c>
      <c r="K19" s="21">
        <v>18</v>
      </c>
      <c r="L19" s="21">
        <v>32</v>
      </c>
      <c r="M19" s="21">
        <v>18</v>
      </c>
      <c r="N19" s="21">
        <v>8</v>
      </c>
      <c r="O19" s="21">
        <v>7</v>
      </c>
      <c r="P19" s="21">
        <v>1</v>
      </c>
      <c r="Q19" s="21">
        <v>22</v>
      </c>
      <c r="R19" s="21">
        <v>3</v>
      </c>
      <c r="S19" s="21">
        <v>6</v>
      </c>
      <c r="T19" s="21">
        <f t="shared" si="0"/>
        <v>264</v>
      </c>
      <c r="U19" s="2"/>
      <c r="V19" s="3"/>
      <c r="AJ19" s="5"/>
    </row>
    <row r="20" spans="1:36" s="4" customFormat="1" ht="41.1" customHeight="1" thickBot="1" x14ac:dyDescent="0.25">
      <c r="A20" s="36" t="s">
        <v>15</v>
      </c>
      <c r="B20" s="23" t="s">
        <v>47</v>
      </c>
      <c r="C20" s="26" t="s">
        <v>37</v>
      </c>
      <c r="D20" s="21">
        <v>41149.24</v>
      </c>
      <c r="E20" s="21">
        <v>19</v>
      </c>
      <c r="F20" s="21">
        <v>36</v>
      </c>
      <c r="G20" s="21">
        <v>6</v>
      </c>
      <c r="H20" s="21">
        <v>22</v>
      </c>
      <c r="I20" s="21">
        <v>6</v>
      </c>
      <c r="J20" s="21">
        <v>3</v>
      </c>
      <c r="K20" s="21">
        <v>7</v>
      </c>
      <c r="L20" s="21">
        <v>3</v>
      </c>
      <c r="M20" s="21">
        <v>11</v>
      </c>
      <c r="N20" s="21">
        <v>18</v>
      </c>
      <c r="O20" s="21">
        <v>36</v>
      </c>
      <c r="P20" s="21">
        <v>5</v>
      </c>
      <c r="Q20" s="21">
        <v>34</v>
      </c>
      <c r="R20" s="21">
        <v>39</v>
      </c>
      <c r="S20" s="21">
        <v>28</v>
      </c>
      <c r="T20" s="21">
        <f t="shared" si="0"/>
        <v>273</v>
      </c>
      <c r="U20" s="2"/>
      <c r="V20" s="3">
        <f>3779.99*0.0925</f>
        <v>349.64907499999998</v>
      </c>
      <c r="AJ20" s="5"/>
    </row>
    <row r="21" spans="1:36" s="4" customFormat="1" ht="41.1" customHeight="1" thickBot="1" x14ac:dyDescent="0.25">
      <c r="A21" s="36" t="s">
        <v>82</v>
      </c>
      <c r="B21" s="23" t="s">
        <v>68</v>
      </c>
      <c r="C21" s="26" t="s">
        <v>57</v>
      </c>
      <c r="D21" s="21">
        <v>18052.580000000002</v>
      </c>
      <c r="E21" s="21">
        <v>26</v>
      </c>
      <c r="F21" s="21">
        <v>1</v>
      </c>
      <c r="G21" s="21">
        <v>33</v>
      </c>
      <c r="H21" s="21">
        <v>9</v>
      </c>
      <c r="I21" s="21">
        <v>15</v>
      </c>
      <c r="J21" s="21">
        <v>38</v>
      </c>
      <c r="K21" s="21">
        <v>5</v>
      </c>
      <c r="L21" s="21">
        <v>38</v>
      </c>
      <c r="M21" s="21">
        <v>18</v>
      </c>
      <c r="N21" s="21">
        <v>18</v>
      </c>
      <c r="O21" s="21">
        <v>5</v>
      </c>
      <c r="P21" s="21">
        <v>14</v>
      </c>
      <c r="Q21" s="21">
        <v>16</v>
      </c>
      <c r="R21" s="21">
        <v>36</v>
      </c>
      <c r="S21" s="21">
        <v>1</v>
      </c>
      <c r="T21" s="21">
        <f t="shared" si="0"/>
        <v>273</v>
      </c>
      <c r="U21" s="2"/>
      <c r="V21" s="3">
        <f>V20+3779.99</f>
        <v>4129.639075</v>
      </c>
      <c r="AJ21" s="5"/>
    </row>
    <row r="22" spans="1:36" s="4" customFormat="1" ht="41.1" customHeight="1" thickBot="1" x14ac:dyDescent="0.25">
      <c r="A22" s="36" t="s">
        <v>91</v>
      </c>
      <c r="B22" s="23" t="s">
        <v>77</v>
      </c>
      <c r="C22" s="26" t="s">
        <v>71</v>
      </c>
      <c r="D22" s="21">
        <v>4329.58</v>
      </c>
      <c r="E22" s="21">
        <v>17</v>
      </c>
      <c r="F22" s="21">
        <v>23</v>
      </c>
      <c r="G22" s="21">
        <v>16</v>
      </c>
      <c r="H22" s="21">
        <v>1</v>
      </c>
      <c r="I22" s="21">
        <v>20</v>
      </c>
      <c r="J22" s="21">
        <v>21</v>
      </c>
      <c r="K22" s="21">
        <v>18</v>
      </c>
      <c r="L22" s="21">
        <v>21</v>
      </c>
      <c r="M22" s="21">
        <v>18</v>
      </c>
      <c r="N22" s="21">
        <v>38</v>
      </c>
      <c r="O22" s="21">
        <v>20</v>
      </c>
      <c r="P22" s="21">
        <v>5</v>
      </c>
      <c r="Q22" s="21">
        <v>16</v>
      </c>
      <c r="R22" s="21">
        <v>26</v>
      </c>
      <c r="S22" s="21">
        <v>16</v>
      </c>
      <c r="T22" s="21">
        <f t="shared" si="0"/>
        <v>276</v>
      </c>
      <c r="U22" s="2"/>
      <c r="V22" s="3"/>
      <c r="AJ22" s="5"/>
    </row>
    <row r="23" spans="1:36" s="4" customFormat="1" ht="41.1" customHeight="1" thickBot="1" x14ac:dyDescent="0.25">
      <c r="A23" s="36" t="s">
        <v>29</v>
      </c>
      <c r="B23" s="23" t="s">
        <v>61</v>
      </c>
      <c r="C23" s="26" t="s">
        <v>57</v>
      </c>
      <c r="D23" s="21">
        <v>5745.18</v>
      </c>
      <c r="E23" s="21">
        <v>20</v>
      </c>
      <c r="F23" s="21">
        <v>23</v>
      </c>
      <c r="G23" s="21">
        <v>33</v>
      </c>
      <c r="H23" s="21">
        <v>16</v>
      </c>
      <c r="I23" s="21">
        <v>29</v>
      </c>
      <c r="J23" s="21">
        <v>3</v>
      </c>
      <c r="K23" s="21">
        <v>18</v>
      </c>
      <c r="L23" s="21">
        <v>3</v>
      </c>
      <c r="M23" s="21">
        <v>18</v>
      </c>
      <c r="N23" s="21">
        <v>13</v>
      </c>
      <c r="O23" s="21">
        <v>7</v>
      </c>
      <c r="P23" s="21">
        <v>14</v>
      </c>
      <c r="Q23" s="21">
        <v>34</v>
      </c>
      <c r="R23" s="21">
        <v>36</v>
      </c>
      <c r="S23" s="21">
        <v>11</v>
      </c>
      <c r="T23" s="21">
        <f t="shared" si="0"/>
        <v>278</v>
      </c>
      <c r="U23" s="2"/>
      <c r="V23" s="3"/>
      <c r="AJ23" s="5"/>
    </row>
    <row r="24" spans="1:36" s="4" customFormat="1" ht="41.1" customHeight="1" thickBot="1" x14ac:dyDescent="0.25">
      <c r="A24" s="36" t="s">
        <v>14</v>
      </c>
      <c r="B24" s="23" t="s">
        <v>46</v>
      </c>
      <c r="C24" s="26" t="s">
        <v>37</v>
      </c>
      <c r="D24" s="21">
        <v>95435.33</v>
      </c>
      <c r="E24" s="21">
        <v>14</v>
      </c>
      <c r="F24" s="21">
        <v>32</v>
      </c>
      <c r="G24" s="21">
        <v>6</v>
      </c>
      <c r="H24" s="21">
        <v>35</v>
      </c>
      <c r="I24" s="21">
        <v>15</v>
      </c>
      <c r="J24" s="21">
        <v>25</v>
      </c>
      <c r="K24" s="21">
        <v>11</v>
      </c>
      <c r="L24" s="21">
        <v>25</v>
      </c>
      <c r="M24" s="21">
        <v>5</v>
      </c>
      <c r="N24" s="21">
        <v>2</v>
      </c>
      <c r="O24" s="21">
        <v>38</v>
      </c>
      <c r="P24" s="21">
        <v>14</v>
      </c>
      <c r="Q24" s="21">
        <v>2</v>
      </c>
      <c r="R24" s="21">
        <v>18</v>
      </c>
      <c r="S24" s="21">
        <v>37</v>
      </c>
      <c r="T24" s="21">
        <f t="shared" si="0"/>
        <v>279</v>
      </c>
      <c r="U24" s="2"/>
      <c r="V24" s="3"/>
      <c r="AJ24" s="5"/>
    </row>
    <row r="25" spans="1:36" s="4" customFormat="1" ht="41.1" customHeight="1" thickBot="1" x14ac:dyDescent="0.25">
      <c r="A25" s="36" t="s">
        <v>22</v>
      </c>
      <c r="B25" s="23" t="s">
        <v>55</v>
      </c>
      <c r="C25" s="26" t="s">
        <v>54</v>
      </c>
      <c r="D25" s="21">
        <v>14709.29</v>
      </c>
      <c r="E25" s="21">
        <v>22</v>
      </c>
      <c r="F25" s="21">
        <v>10</v>
      </c>
      <c r="G25" s="21">
        <v>40</v>
      </c>
      <c r="H25" s="21">
        <v>42</v>
      </c>
      <c r="I25" s="21">
        <v>6</v>
      </c>
      <c r="J25" s="21">
        <v>32</v>
      </c>
      <c r="K25" s="21">
        <v>1</v>
      </c>
      <c r="L25" s="21">
        <v>32</v>
      </c>
      <c r="M25" s="21">
        <v>5</v>
      </c>
      <c r="N25" s="21">
        <v>2</v>
      </c>
      <c r="O25" s="21">
        <v>3</v>
      </c>
      <c r="P25" s="21">
        <v>38</v>
      </c>
      <c r="Q25" s="21">
        <v>2</v>
      </c>
      <c r="R25" s="21">
        <v>9</v>
      </c>
      <c r="S25" s="21">
        <v>37</v>
      </c>
      <c r="T25" s="21">
        <f t="shared" si="0"/>
        <v>281</v>
      </c>
      <c r="U25" s="2"/>
      <c r="V25" s="3"/>
      <c r="AJ25" s="5"/>
    </row>
    <row r="26" spans="1:36" s="4" customFormat="1" ht="41.1" customHeight="1" thickBot="1" x14ac:dyDescent="0.25">
      <c r="A26" s="36" t="s">
        <v>18</v>
      </c>
      <c r="B26" s="23" t="s">
        <v>50</v>
      </c>
      <c r="C26" s="26" t="s">
        <v>37</v>
      </c>
      <c r="D26" s="21">
        <v>11081.4</v>
      </c>
      <c r="E26" s="21">
        <v>22</v>
      </c>
      <c r="F26" s="21">
        <v>33</v>
      </c>
      <c r="G26" s="21">
        <v>6</v>
      </c>
      <c r="H26" s="21">
        <v>37</v>
      </c>
      <c r="I26" s="21">
        <v>4</v>
      </c>
      <c r="J26" s="21">
        <v>3</v>
      </c>
      <c r="K26" s="21">
        <v>7</v>
      </c>
      <c r="L26" s="21">
        <v>3</v>
      </c>
      <c r="M26" s="21">
        <v>2</v>
      </c>
      <c r="N26" s="21">
        <v>32</v>
      </c>
      <c r="O26" s="21">
        <v>27</v>
      </c>
      <c r="P26" s="21">
        <v>14</v>
      </c>
      <c r="Q26" s="21">
        <v>22</v>
      </c>
      <c r="R26" s="21">
        <v>39</v>
      </c>
      <c r="S26" s="21">
        <v>35</v>
      </c>
      <c r="T26" s="21">
        <f t="shared" si="0"/>
        <v>286</v>
      </c>
      <c r="U26" s="2"/>
      <c r="V26" s="3"/>
      <c r="AJ26" s="5"/>
    </row>
    <row r="27" spans="1:36" s="4" customFormat="1" ht="41.1" customHeight="1" thickBot="1" x14ac:dyDescent="0.25">
      <c r="A27" s="36" t="s">
        <v>10</v>
      </c>
      <c r="B27" s="23" t="s">
        <v>42</v>
      </c>
      <c r="C27" s="26" t="s">
        <v>37</v>
      </c>
      <c r="D27" s="21">
        <f>1652.88+1374.48</f>
        <v>3027.36</v>
      </c>
      <c r="E27" s="21">
        <v>18</v>
      </c>
      <c r="F27" s="21">
        <v>7</v>
      </c>
      <c r="G27" s="21">
        <v>6</v>
      </c>
      <c r="H27" s="21">
        <v>9</v>
      </c>
      <c r="I27" s="21">
        <v>41</v>
      </c>
      <c r="J27" s="21">
        <v>17</v>
      </c>
      <c r="K27" s="21">
        <v>18</v>
      </c>
      <c r="L27" s="21">
        <v>17</v>
      </c>
      <c r="M27" s="21">
        <v>14</v>
      </c>
      <c r="N27" s="21">
        <v>8</v>
      </c>
      <c r="O27" s="21">
        <v>18</v>
      </c>
      <c r="P27" s="21">
        <v>29</v>
      </c>
      <c r="Q27" s="21">
        <v>34</v>
      </c>
      <c r="R27" s="21">
        <v>31</v>
      </c>
      <c r="S27" s="21">
        <v>21</v>
      </c>
      <c r="T27" s="21">
        <f t="shared" si="0"/>
        <v>288</v>
      </c>
      <c r="U27" s="2"/>
      <c r="V27" s="3"/>
      <c r="AJ27" s="5"/>
    </row>
    <row r="28" spans="1:36" s="4" customFormat="1" ht="41.1" customHeight="1" thickBot="1" x14ac:dyDescent="0.25">
      <c r="A28" s="36" t="s">
        <v>30</v>
      </c>
      <c r="B28" s="23" t="s">
        <v>62</v>
      </c>
      <c r="C28" s="26" t="s">
        <v>57</v>
      </c>
      <c r="D28" s="21">
        <v>51314.52</v>
      </c>
      <c r="E28" s="21">
        <v>21</v>
      </c>
      <c r="F28" s="21">
        <v>23</v>
      </c>
      <c r="G28" s="21">
        <v>33</v>
      </c>
      <c r="H28" s="21">
        <v>26</v>
      </c>
      <c r="I28" s="21">
        <v>6</v>
      </c>
      <c r="J28" s="21">
        <v>25</v>
      </c>
      <c r="K28" s="21">
        <v>18</v>
      </c>
      <c r="L28" s="21">
        <v>25</v>
      </c>
      <c r="M28" s="21">
        <v>18</v>
      </c>
      <c r="N28" s="21">
        <v>27</v>
      </c>
      <c r="O28" s="21">
        <v>7</v>
      </c>
      <c r="P28" s="21">
        <v>5</v>
      </c>
      <c r="Q28" s="21">
        <v>38</v>
      </c>
      <c r="R28" s="21">
        <v>12</v>
      </c>
      <c r="S28" s="21">
        <v>6</v>
      </c>
      <c r="T28" s="21">
        <f t="shared" si="0"/>
        <v>290</v>
      </c>
      <c r="U28" s="2"/>
      <c r="V28" s="3"/>
      <c r="AJ28" s="5"/>
    </row>
    <row r="29" spans="1:36" s="4" customFormat="1" ht="41.1" customHeight="1" thickBot="1" x14ac:dyDescent="0.25">
      <c r="A29" s="36" t="s">
        <v>6</v>
      </c>
      <c r="B29" s="23" t="s">
        <v>38</v>
      </c>
      <c r="C29" s="26" t="s">
        <v>37</v>
      </c>
      <c r="D29" s="21">
        <v>20893.37</v>
      </c>
      <c r="E29" s="21">
        <v>20</v>
      </c>
      <c r="F29" s="21">
        <v>22</v>
      </c>
      <c r="G29" s="21">
        <v>6</v>
      </c>
      <c r="H29" s="21">
        <v>26</v>
      </c>
      <c r="I29" s="21">
        <v>29</v>
      </c>
      <c r="J29" s="21">
        <v>21</v>
      </c>
      <c r="K29" s="21">
        <v>18</v>
      </c>
      <c r="L29" s="21">
        <v>21</v>
      </c>
      <c r="M29" s="21">
        <v>5</v>
      </c>
      <c r="N29" s="21">
        <v>18</v>
      </c>
      <c r="O29" s="21">
        <v>29</v>
      </c>
      <c r="P29" s="21">
        <v>5</v>
      </c>
      <c r="Q29" s="21">
        <v>7</v>
      </c>
      <c r="R29" s="21">
        <v>23</v>
      </c>
      <c r="S29" s="21">
        <v>42</v>
      </c>
      <c r="T29" s="21">
        <f t="shared" si="0"/>
        <v>292</v>
      </c>
      <c r="U29" s="16"/>
      <c r="V29" s="3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8"/>
    </row>
    <row r="30" spans="1:36" s="4" customFormat="1" ht="41.1" customHeight="1" thickBot="1" x14ac:dyDescent="0.25">
      <c r="A30" s="36" t="s">
        <v>9</v>
      </c>
      <c r="B30" s="23" t="s">
        <v>41</v>
      </c>
      <c r="C30" s="26" t="s">
        <v>37</v>
      </c>
      <c r="D30" s="21">
        <v>7481.04</v>
      </c>
      <c r="E30" s="21">
        <v>22</v>
      </c>
      <c r="F30" s="21">
        <v>7</v>
      </c>
      <c r="G30" s="21">
        <v>12</v>
      </c>
      <c r="H30" s="21">
        <v>22</v>
      </c>
      <c r="I30" s="21">
        <v>35</v>
      </c>
      <c r="J30" s="21">
        <v>14</v>
      </c>
      <c r="K30" s="21">
        <v>14</v>
      </c>
      <c r="L30" s="21">
        <v>14</v>
      </c>
      <c r="M30" s="21">
        <v>1</v>
      </c>
      <c r="N30" s="21">
        <v>36</v>
      </c>
      <c r="O30" s="21">
        <v>27</v>
      </c>
      <c r="P30" s="21">
        <v>14</v>
      </c>
      <c r="Q30" s="21">
        <v>16</v>
      </c>
      <c r="R30" s="21">
        <v>39</v>
      </c>
      <c r="S30" s="21">
        <v>22</v>
      </c>
      <c r="T30" s="21">
        <f t="shared" si="0"/>
        <v>295</v>
      </c>
      <c r="U30" s="2"/>
      <c r="V30" s="3"/>
      <c r="AJ30" s="5"/>
    </row>
    <row r="31" spans="1:36" s="4" customFormat="1" ht="41.1" customHeight="1" thickBot="1" x14ac:dyDescent="0.25">
      <c r="A31" s="36" t="s">
        <v>31</v>
      </c>
      <c r="B31" s="23" t="s">
        <v>63</v>
      </c>
      <c r="C31" s="26" t="s">
        <v>57</v>
      </c>
      <c r="D31" s="21">
        <v>54864.26</v>
      </c>
      <c r="E31" s="21">
        <v>19</v>
      </c>
      <c r="F31" s="21">
        <v>23</v>
      </c>
      <c r="G31" s="21">
        <v>38</v>
      </c>
      <c r="H31" s="21">
        <v>26</v>
      </c>
      <c r="I31" s="21">
        <v>29</v>
      </c>
      <c r="J31" s="21">
        <v>25</v>
      </c>
      <c r="K31" s="21">
        <v>18</v>
      </c>
      <c r="L31" s="21">
        <v>25</v>
      </c>
      <c r="M31" s="21">
        <v>18</v>
      </c>
      <c r="N31" s="21">
        <v>13</v>
      </c>
      <c r="O31" s="21">
        <v>7</v>
      </c>
      <c r="P31" s="21">
        <v>14</v>
      </c>
      <c r="Q31" s="21">
        <v>34</v>
      </c>
      <c r="R31" s="21">
        <v>12</v>
      </c>
      <c r="S31" s="21">
        <v>1</v>
      </c>
      <c r="T31" s="21">
        <f t="shared" si="0"/>
        <v>302</v>
      </c>
      <c r="U31" s="2"/>
      <c r="V31" s="3"/>
      <c r="AJ31" s="5"/>
    </row>
    <row r="32" spans="1:36" s="4" customFormat="1" ht="41.1" customHeight="1" thickBot="1" x14ac:dyDescent="0.25">
      <c r="A32" s="36" t="s">
        <v>80</v>
      </c>
      <c r="B32" s="23" t="s">
        <v>66</v>
      </c>
      <c r="C32" s="26" t="s">
        <v>57</v>
      </c>
      <c r="D32" s="21">
        <v>101544.53</v>
      </c>
      <c r="E32" s="21">
        <v>24</v>
      </c>
      <c r="F32" s="21">
        <v>10</v>
      </c>
      <c r="G32" s="21">
        <v>25</v>
      </c>
      <c r="H32" s="21">
        <v>38</v>
      </c>
      <c r="I32" s="21">
        <v>20</v>
      </c>
      <c r="J32" s="21">
        <v>38</v>
      </c>
      <c r="K32" s="21">
        <v>2</v>
      </c>
      <c r="L32" s="21">
        <v>38</v>
      </c>
      <c r="M32" s="21">
        <v>18</v>
      </c>
      <c r="N32" s="21">
        <v>6</v>
      </c>
      <c r="O32" s="21">
        <v>1</v>
      </c>
      <c r="P32" s="21">
        <v>29</v>
      </c>
      <c r="Q32" s="21">
        <v>12</v>
      </c>
      <c r="R32" s="21">
        <v>31</v>
      </c>
      <c r="S32" s="21">
        <v>11</v>
      </c>
      <c r="T32" s="21">
        <f t="shared" si="0"/>
        <v>303</v>
      </c>
      <c r="U32" s="2"/>
      <c r="V32" s="3"/>
      <c r="AJ32" s="5"/>
    </row>
    <row r="33" spans="1:36" s="4" customFormat="1" ht="41.1" customHeight="1" thickBot="1" x14ac:dyDescent="0.25">
      <c r="A33" s="36" t="s">
        <v>27</v>
      </c>
      <c r="B33" s="23" t="s">
        <v>93</v>
      </c>
      <c r="C33" s="26" t="s">
        <v>57</v>
      </c>
      <c r="D33" s="21">
        <f>17628.65</f>
        <v>17628.650000000001</v>
      </c>
      <c r="E33" s="21">
        <v>24</v>
      </c>
      <c r="F33" s="21">
        <v>21</v>
      </c>
      <c r="G33" s="21">
        <v>25</v>
      </c>
      <c r="H33" s="21">
        <v>38</v>
      </c>
      <c r="I33" s="21">
        <v>6</v>
      </c>
      <c r="J33" s="21">
        <v>14</v>
      </c>
      <c r="K33" s="21">
        <v>5</v>
      </c>
      <c r="L33" s="21">
        <v>14</v>
      </c>
      <c r="M33" s="21">
        <v>18</v>
      </c>
      <c r="N33" s="21">
        <v>27</v>
      </c>
      <c r="O33" s="21">
        <v>36</v>
      </c>
      <c r="P33" s="21">
        <v>29</v>
      </c>
      <c r="Q33" s="21">
        <v>22</v>
      </c>
      <c r="R33" s="21">
        <v>12</v>
      </c>
      <c r="S33" s="21">
        <v>28</v>
      </c>
      <c r="T33" s="21">
        <f t="shared" si="0"/>
        <v>319</v>
      </c>
      <c r="U33" s="2"/>
      <c r="V33" s="3"/>
      <c r="AJ33" s="5"/>
    </row>
    <row r="34" spans="1:36" s="4" customFormat="1" ht="41.1" customHeight="1" thickBot="1" x14ac:dyDescent="0.25">
      <c r="A34" s="36" t="s">
        <v>26</v>
      </c>
      <c r="B34" s="23" t="s">
        <v>59</v>
      </c>
      <c r="C34" s="26" t="s">
        <v>57</v>
      </c>
      <c r="D34" s="21">
        <v>955.91</v>
      </c>
      <c r="E34" s="21">
        <v>22</v>
      </c>
      <c r="F34" s="21">
        <v>10</v>
      </c>
      <c r="G34" s="21">
        <v>6</v>
      </c>
      <c r="H34" s="21">
        <v>9</v>
      </c>
      <c r="I34" s="21">
        <v>15</v>
      </c>
      <c r="J34" s="21">
        <v>32</v>
      </c>
      <c r="K34" s="21">
        <v>18</v>
      </c>
      <c r="L34" s="21">
        <v>32</v>
      </c>
      <c r="M34" s="21">
        <v>18</v>
      </c>
      <c r="N34" s="21">
        <v>40</v>
      </c>
      <c r="O34" s="21">
        <v>39</v>
      </c>
      <c r="P34" s="21">
        <v>39</v>
      </c>
      <c r="Q34" s="21">
        <v>7</v>
      </c>
      <c r="R34" s="21">
        <v>5</v>
      </c>
      <c r="S34" s="21">
        <v>28</v>
      </c>
      <c r="T34" s="21">
        <f t="shared" si="0"/>
        <v>320</v>
      </c>
      <c r="U34" s="2"/>
      <c r="V34" s="3"/>
      <c r="AJ34" s="5"/>
    </row>
    <row r="35" spans="1:36" s="4" customFormat="1" ht="38.25" customHeight="1" thickBot="1" x14ac:dyDescent="0.25">
      <c r="A35" s="36" t="s">
        <v>17</v>
      </c>
      <c r="B35" s="23" t="s">
        <v>49</v>
      </c>
      <c r="C35" s="26" t="s">
        <v>37</v>
      </c>
      <c r="D35" s="21">
        <v>4329.58</v>
      </c>
      <c r="E35" s="21">
        <v>22</v>
      </c>
      <c r="F35" s="21">
        <v>19</v>
      </c>
      <c r="G35" s="21">
        <v>16</v>
      </c>
      <c r="H35" s="21">
        <v>26</v>
      </c>
      <c r="I35" s="21">
        <v>35</v>
      </c>
      <c r="J35" s="21">
        <v>25</v>
      </c>
      <c r="K35" s="21">
        <v>11</v>
      </c>
      <c r="L35" s="21">
        <v>25</v>
      </c>
      <c r="M35" s="21">
        <v>11</v>
      </c>
      <c r="N35" s="21">
        <v>21</v>
      </c>
      <c r="O35" s="21">
        <v>33</v>
      </c>
      <c r="P35" s="21">
        <v>14</v>
      </c>
      <c r="Q35" s="21">
        <v>12</v>
      </c>
      <c r="R35" s="21">
        <v>31</v>
      </c>
      <c r="S35" s="21">
        <v>24</v>
      </c>
      <c r="T35" s="21">
        <f t="shared" si="0"/>
        <v>325</v>
      </c>
      <c r="U35" s="2"/>
      <c r="V35" s="3"/>
      <c r="AJ35" s="5"/>
    </row>
    <row r="36" spans="1:36" s="4" customFormat="1" ht="41.1" customHeight="1" thickBot="1" x14ac:dyDescent="0.25">
      <c r="A36" s="36" t="s">
        <v>81</v>
      </c>
      <c r="B36" s="23" t="s">
        <v>67</v>
      </c>
      <c r="C36" s="26" t="s">
        <v>57</v>
      </c>
      <c r="D36" s="21">
        <v>18561.580000000002</v>
      </c>
      <c r="E36" s="21">
        <v>14</v>
      </c>
      <c r="F36" s="21">
        <v>40</v>
      </c>
      <c r="G36" s="21">
        <v>23</v>
      </c>
      <c r="H36" s="21">
        <v>35</v>
      </c>
      <c r="I36" s="21">
        <v>20</v>
      </c>
      <c r="J36" s="21">
        <v>38</v>
      </c>
      <c r="K36" s="21">
        <v>40</v>
      </c>
      <c r="L36" s="21">
        <v>38</v>
      </c>
      <c r="M36" s="21">
        <v>18</v>
      </c>
      <c r="N36" s="21">
        <v>2</v>
      </c>
      <c r="O36" s="21">
        <v>4</v>
      </c>
      <c r="P36" s="21">
        <v>29</v>
      </c>
      <c r="Q36" s="21">
        <v>2</v>
      </c>
      <c r="R36" s="21">
        <v>12</v>
      </c>
      <c r="S36" s="21">
        <v>24</v>
      </c>
      <c r="T36" s="21">
        <f t="shared" si="0"/>
        <v>339</v>
      </c>
      <c r="U36" s="2"/>
      <c r="V36" s="3"/>
      <c r="AJ36" s="5"/>
    </row>
    <row r="37" spans="1:36" s="4" customFormat="1" ht="41.1" customHeight="1" thickBot="1" x14ac:dyDescent="0.25">
      <c r="A37" s="36" t="s">
        <v>78</v>
      </c>
      <c r="B37" s="23" t="s">
        <v>95</v>
      </c>
      <c r="C37" s="26" t="s">
        <v>57</v>
      </c>
      <c r="D37" s="21">
        <v>739.24</v>
      </c>
      <c r="E37" s="21">
        <v>22</v>
      </c>
      <c r="F37" s="21">
        <v>23</v>
      </c>
      <c r="G37" s="21">
        <v>23</v>
      </c>
      <c r="H37" s="21">
        <v>16</v>
      </c>
      <c r="I37" s="21">
        <v>29</v>
      </c>
      <c r="J37" s="21">
        <v>32</v>
      </c>
      <c r="K37" s="21">
        <v>42</v>
      </c>
      <c r="L37" s="21">
        <v>32</v>
      </c>
      <c r="M37" s="21">
        <v>18</v>
      </c>
      <c r="N37" s="21">
        <v>32</v>
      </c>
      <c r="O37" s="21">
        <v>14</v>
      </c>
      <c r="P37" s="21">
        <v>14</v>
      </c>
      <c r="Q37" s="21">
        <v>22</v>
      </c>
      <c r="R37" s="21">
        <v>18</v>
      </c>
      <c r="S37" s="21">
        <v>5</v>
      </c>
      <c r="T37" s="21">
        <f t="shared" si="0"/>
        <v>342</v>
      </c>
      <c r="U37" s="2"/>
      <c r="V37" s="3"/>
      <c r="AJ37" s="5"/>
    </row>
    <row r="38" spans="1:36" s="4" customFormat="1" ht="41.1" customHeight="1" thickBot="1" x14ac:dyDescent="0.25">
      <c r="A38" s="36" t="s">
        <v>16</v>
      </c>
      <c r="B38" s="23" t="s">
        <v>48</v>
      </c>
      <c r="C38" s="26" t="s">
        <v>37</v>
      </c>
      <c r="D38" s="21">
        <v>7000</v>
      </c>
      <c r="E38" s="21">
        <v>16</v>
      </c>
      <c r="F38" s="21">
        <v>19</v>
      </c>
      <c r="G38" s="21">
        <v>30</v>
      </c>
      <c r="H38" s="21">
        <v>16</v>
      </c>
      <c r="I38" s="21">
        <v>20</v>
      </c>
      <c r="J38" s="21">
        <v>25</v>
      </c>
      <c r="K38" s="21">
        <v>11</v>
      </c>
      <c r="L38" s="21">
        <v>25</v>
      </c>
      <c r="M38" s="21">
        <v>5</v>
      </c>
      <c r="N38" s="21">
        <v>32</v>
      </c>
      <c r="O38" s="21">
        <v>33</v>
      </c>
      <c r="P38" s="21">
        <v>41</v>
      </c>
      <c r="Q38" s="21">
        <v>29</v>
      </c>
      <c r="R38" s="21">
        <v>26</v>
      </c>
      <c r="S38" s="21">
        <v>16</v>
      </c>
      <c r="T38" s="21">
        <f t="shared" si="0"/>
        <v>344</v>
      </c>
      <c r="U38" s="2"/>
      <c r="V38" s="3"/>
      <c r="AJ38" s="5"/>
    </row>
    <row r="39" spans="1:36" s="4" customFormat="1" ht="41.1" customHeight="1" thickBot="1" x14ac:dyDescent="0.25">
      <c r="A39" s="36" t="s">
        <v>28</v>
      </c>
      <c r="B39" s="23" t="s">
        <v>60</v>
      </c>
      <c r="C39" s="26" t="s">
        <v>57</v>
      </c>
      <c r="D39" s="21">
        <f>1918.52</f>
        <v>1918.52</v>
      </c>
      <c r="E39" s="21">
        <v>22</v>
      </c>
      <c r="F39" s="21">
        <v>2</v>
      </c>
      <c r="G39" s="21">
        <v>12</v>
      </c>
      <c r="H39" s="21">
        <v>7</v>
      </c>
      <c r="I39" s="21">
        <v>20</v>
      </c>
      <c r="J39" s="21">
        <v>38</v>
      </c>
      <c r="K39" s="21">
        <v>18</v>
      </c>
      <c r="L39" s="21">
        <v>38</v>
      </c>
      <c r="M39" s="21">
        <v>18</v>
      </c>
      <c r="N39" s="21">
        <v>40</v>
      </c>
      <c r="O39" s="21">
        <v>20</v>
      </c>
      <c r="P39" s="21">
        <v>5</v>
      </c>
      <c r="Q39" s="21">
        <v>42</v>
      </c>
      <c r="R39" s="21">
        <v>26</v>
      </c>
      <c r="S39" s="21">
        <v>40</v>
      </c>
      <c r="T39" s="21">
        <f t="shared" si="0"/>
        <v>348</v>
      </c>
      <c r="U39" s="2"/>
      <c r="V39" s="3"/>
      <c r="AJ39" s="5"/>
    </row>
    <row r="40" spans="1:36" s="4" customFormat="1" ht="41.1" customHeight="1" thickBot="1" x14ac:dyDescent="0.25">
      <c r="A40" s="36" t="s">
        <v>11</v>
      </c>
      <c r="B40" s="23" t="s">
        <v>43</v>
      </c>
      <c r="C40" s="26" t="s">
        <v>37</v>
      </c>
      <c r="D40" s="21">
        <v>1132.52</v>
      </c>
      <c r="E40" s="21">
        <v>17</v>
      </c>
      <c r="F40" s="21">
        <v>38</v>
      </c>
      <c r="G40" s="21">
        <v>30</v>
      </c>
      <c r="H40" s="21">
        <v>34</v>
      </c>
      <c r="I40" s="21">
        <v>42</v>
      </c>
      <c r="J40" s="21">
        <v>3</v>
      </c>
      <c r="K40" s="21">
        <v>18</v>
      </c>
      <c r="L40" s="21">
        <v>3</v>
      </c>
      <c r="M40" s="21">
        <v>17</v>
      </c>
      <c r="N40" s="21">
        <v>38</v>
      </c>
      <c r="O40" s="21">
        <v>7</v>
      </c>
      <c r="P40" s="21">
        <v>14</v>
      </c>
      <c r="Q40" s="21">
        <v>29</v>
      </c>
      <c r="R40" s="21">
        <v>31</v>
      </c>
      <c r="S40" s="21">
        <v>28</v>
      </c>
      <c r="T40" s="21">
        <f t="shared" si="0"/>
        <v>349</v>
      </c>
      <c r="U40" s="2"/>
      <c r="V40" s="3"/>
      <c r="AJ40" s="5"/>
    </row>
    <row r="41" spans="1:36" s="17" customFormat="1" ht="41.1" customHeight="1" thickBot="1" x14ac:dyDescent="0.25">
      <c r="A41" s="36" t="s">
        <v>20</v>
      </c>
      <c r="B41" s="23" t="s">
        <v>52</v>
      </c>
      <c r="C41" s="26" t="s">
        <v>37</v>
      </c>
      <c r="D41" s="21">
        <f>18614.45+4130</f>
        <v>22744.45</v>
      </c>
      <c r="E41" s="21">
        <v>30</v>
      </c>
      <c r="F41" s="21">
        <v>30</v>
      </c>
      <c r="G41" s="21">
        <v>33</v>
      </c>
      <c r="H41" s="21">
        <v>26</v>
      </c>
      <c r="I41" s="21">
        <v>29</v>
      </c>
      <c r="J41" s="21">
        <v>17</v>
      </c>
      <c r="K41" s="21">
        <v>3</v>
      </c>
      <c r="L41" s="21">
        <v>17</v>
      </c>
      <c r="M41" s="21">
        <v>14</v>
      </c>
      <c r="N41" s="21">
        <v>27</v>
      </c>
      <c r="O41" s="21">
        <v>29</v>
      </c>
      <c r="P41" s="21">
        <v>14</v>
      </c>
      <c r="Q41" s="21">
        <v>40</v>
      </c>
      <c r="R41" s="21">
        <v>36</v>
      </c>
      <c r="S41" s="21">
        <v>6</v>
      </c>
      <c r="T41" s="21">
        <f t="shared" si="0"/>
        <v>351</v>
      </c>
      <c r="U41" s="2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5"/>
    </row>
    <row r="42" spans="1:36" s="4" customFormat="1" ht="41.1" customHeight="1" thickBot="1" x14ac:dyDescent="0.25">
      <c r="A42" s="36" t="s">
        <v>7</v>
      </c>
      <c r="B42" s="23" t="s">
        <v>39</v>
      </c>
      <c r="C42" s="26" t="s">
        <v>37</v>
      </c>
      <c r="D42" s="21">
        <v>9194.7199999999993</v>
      </c>
      <c r="E42" s="21">
        <v>24</v>
      </c>
      <c r="F42" s="21">
        <v>30</v>
      </c>
      <c r="G42" s="21">
        <v>12</v>
      </c>
      <c r="H42" s="21">
        <v>38</v>
      </c>
      <c r="I42" s="21">
        <v>37</v>
      </c>
      <c r="J42" s="21">
        <v>32</v>
      </c>
      <c r="K42" s="21">
        <v>18</v>
      </c>
      <c r="L42" s="21">
        <v>32</v>
      </c>
      <c r="M42" s="21">
        <v>11</v>
      </c>
      <c r="N42" s="21">
        <v>8</v>
      </c>
      <c r="O42" s="21">
        <v>29</v>
      </c>
      <c r="P42" s="21">
        <v>29</v>
      </c>
      <c r="Q42" s="21">
        <v>2</v>
      </c>
      <c r="R42" s="21">
        <v>31</v>
      </c>
      <c r="S42" s="21">
        <v>28</v>
      </c>
      <c r="T42" s="21">
        <f t="shared" si="0"/>
        <v>361</v>
      </c>
      <c r="U42" s="2"/>
      <c r="V42" s="3"/>
      <c r="AJ42" s="5"/>
    </row>
    <row r="43" spans="1:36" s="4" customFormat="1" ht="41.1" customHeight="1" thickBot="1" x14ac:dyDescent="0.25">
      <c r="A43" s="36" t="s">
        <v>33</v>
      </c>
      <c r="B43" s="23" t="s">
        <v>94</v>
      </c>
      <c r="C43" s="26" t="s">
        <v>57</v>
      </c>
      <c r="D43" s="21">
        <v>33439.24</v>
      </c>
      <c r="E43" s="21">
        <v>20</v>
      </c>
      <c r="F43" s="21">
        <v>23</v>
      </c>
      <c r="G43" s="21">
        <v>40</v>
      </c>
      <c r="H43" s="21">
        <v>26</v>
      </c>
      <c r="I43" s="21">
        <v>39</v>
      </c>
      <c r="J43" s="21">
        <v>32</v>
      </c>
      <c r="K43" s="21">
        <v>18</v>
      </c>
      <c r="L43" s="21">
        <v>32</v>
      </c>
      <c r="M43" s="21">
        <v>18</v>
      </c>
      <c r="N43" s="21">
        <v>13</v>
      </c>
      <c r="O43" s="21">
        <v>40</v>
      </c>
      <c r="P43" s="21">
        <v>5</v>
      </c>
      <c r="Q43" s="21">
        <v>29</v>
      </c>
      <c r="R43" s="21">
        <v>26</v>
      </c>
      <c r="S43" s="21">
        <v>1</v>
      </c>
      <c r="T43" s="21">
        <f t="shared" si="0"/>
        <v>362</v>
      </c>
      <c r="U43" s="2"/>
      <c r="V43" s="3"/>
      <c r="AJ43" s="5"/>
    </row>
    <row r="44" spans="1:36" s="4" customFormat="1" ht="41.1" customHeight="1" thickBot="1" x14ac:dyDescent="0.25">
      <c r="A44" s="36" t="s">
        <v>12</v>
      </c>
      <c r="B44" s="23" t="s">
        <v>44</v>
      </c>
      <c r="C44" s="26" t="s">
        <v>37</v>
      </c>
      <c r="D44" s="21">
        <v>3517.46</v>
      </c>
      <c r="E44" s="21">
        <v>15</v>
      </c>
      <c r="F44" s="21">
        <v>10</v>
      </c>
      <c r="G44" s="21">
        <v>18</v>
      </c>
      <c r="H44" s="21">
        <v>26</v>
      </c>
      <c r="I44" s="21">
        <v>40</v>
      </c>
      <c r="J44" s="21">
        <v>24</v>
      </c>
      <c r="K44" s="21">
        <v>18</v>
      </c>
      <c r="L44" s="21">
        <v>24</v>
      </c>
      <c r="M44" s="21">
        <v>16</v>
      </c>
      <c r="N44" s="21">
        <v>42</v>
      </c>
      <c r="O44" s="21">
        <v>20</v>
      </c>
      <c r="P44" s="21">
        <v>29</v>
      </c>
      <c r="Q44" s="21">
        <v>29</v>
      </c>
      <c r="R44" s="21">
        <v>42</v>
      </c>
      <c r="S44" s="21">
        <v>24</v>
      </c>
      <c r="T44" s="21">
        <f t="shared" si="0"/>
        <v>377</v>
      </c>
      <c r="U44" s="2"/>
      <c r="V44" s="3"/>
      <c r="AJ44" s="5"/>
    </row>
    <row r="45" spans="1:36" s="4" customFormat="1" ht="41.1" customHeight="1" thickBot="1" x14ac:dyDescent="0.25">
      <c r="A45" s="36" t="s">
        <v>87</v>
      </c>
      <c r="B45" s="23" t="s">
        <v>73</v>
      </c>
      <c r="C45" s="26" t="s">
        <v>71</v>
      </c>
      <c r="D45" s="21">
        <v>1357.98</v>
      </c>
      <c r="E45" s="21">
        <v>21</v>
      </c>
      <c r="F45" s="21">
        <v>37</v>
      </c>
      <c r="G45" s="21">
        <v>42</v>
      </c>
      <c r="H45" s="21">
        <v>9</v>
      </c>
      <c r="I45" s="21">
        <v>29</v>
      </c>
      <c r="J45" s="21">
        <v>31</v>
      </c>
      <c r="K45" s="21">
        <v>18</v>
      </c>
      <c r="L45" s="21">
        <v>31</v>
      </c>
      <c r="M45" s="21">
        <v>18</v>
      </c>
      <c r="N45" s="21">
        <v>36</v>
      </c>
      <c r="O45" s="21">
        <v>20</v>
      </c>
      <c r="P45" s="21">
        <v>29</v>
      </c>
      <c r="Q45" s="21">
        <v>39</v>
      </c>
      <c r="R45" s="21">
        <v>9</v>
      </c>
      <c r="S45" s="21">
        <v>16</v>
      </c>
      <c r="T45" s="21">
        <f t="shared" si="0"/>
        <v>385</v>
      </c>
      <c r="U45" s="2"/>
      <c r="V45" s="3"/>
      <c r="AJ45" s="5"/>
    </row>
    <row r="46" spans="1:36" s="4" customFormat="1" ht="41.1" customHeight="1" thickBot="1" x14ac:dyDescent="0.25">
      <c r="A46" s="36" t="s">
        <v>89</v>
      </c>
      <c r="B46" s="23" t="s">
        <v>75</v>
      </c>
      <c r="C46" s="26" t="s">
        <v>71</v>
      </c>
      <c r="D46" s="21">
        <v>7768.15</v>
      </c>
      <c r="E46" s="21">
        <v>24</v>
      </c>
      <c r="F46" s="21">
        <v>40</v>
      </c>
      <c r="G46" s="21">
        <v>33</v>
      </c>
      <c r="H46" s="21">
        <v>26</v>
      </c>
      <c r="I46" s="21">
        <v>20</v>
      </c>
      <c r="J46" s="21">
        <v>23</v>
      </c>
      <c r="K46" s="21">
        <v>40</v>
      </c>
      <c r="L46" s="21">
        <v>23</v>
      </c>
      <c r="M46" s="21">
        <v>18</v>
      </c>
      <c r="N46" s="21">
        <v>27</v>
      </c>
      <c r="O46" s="21">
        <v>14</v>
      </c>
      <c r="P46" s="21">
        <v>14</v>
      </c>
      <c r="Q46" s="21">
        <v>29</v>
      </c>
      <c r="R46" s="21">
        <v>18</v>
      </c>
      <c r="S46" s="21">
        <v>36</v>
      </c>
      <c r="T46" s="21">
        <f t="shared" si="0"/>
        <v>385</v>
      </c>
      <c r="U46" s="2"/>
      <c r="V46" s="3"/>
      <c r="AJ46" s="5"/>
    </row>
    <row r="47" spans="1:36" s="4" customFormat="1" ht="41.1" customHeight="1" thickBot="1" x14ac:dyDescent="0.25">
      <c r="A47" s="36" t="s">
        <v>24</v>
      </c>
      <c r="B47" s="23" t="s">
        <v>58</v>
      </c>
      <c r="C47" s="26" t="s">
        <v>57</v>
      </c>
      <c r="D47" s="21">
        <v>7117.5</v>
      </c>
      <c r="E47" s="21">
        <v>20</v>
      </c>
      <c r="F47" s="21">
        <v>17</v>
      </c>
      <c r="G47" s="21">
        <v>25</v>
      </c>
      <c r="H47" s="21">
        <v>41</v>
      </c>
      <c r="I47" s="21">
        <v>37</v>
      </c>
      <c r="J47" s="21">
        <v>38</v>
      </c>
      <c r="K47" s="21">
        <v>18</v>
      </c>
      <c r="L47" s="21">
        <v>38</v>
      </c>
      <c r="M47" s="21">
        <v>18</v>
      </c>
      <c r="N47" s="21">
        <v>32</v>
      </c>
      <c r="O47" s="21">
        <v>40</v>
      </c>
      <c r="P47" s="21">
        <v>40</v>
      </c>
      <c r="Q47" s="21">
        <v>22</v>
      </c>
      <c r="R47" s="21">
        <v>1</v>
      </c>
      <c r="S47" s="21">
        <v>28</v>
      </c>
      <c r="T47" s="21">
        <f t="shared" si="0"/>
        <v>415</v>
      </c>
      <c r="U47" s="2"/>
      <c r="V47" s="3"/>
      <c r="AJ47" s="5"/>
    </row>
    <row r="48" spans="1:36" s="4" customFormat="1" ht="38.25" customHeight="1" thickBot="1" x14ac:dyDescent="0.25">
      <c r="A48" s="29"/>
      <c r="B48" s="30"/>
      <c r="C48" s="33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2"/>
      <c r="V48" s="3"/>
      <c r="AJ48" s="5"/>
    </row>
    <row r="49" spans="1:20" ht="26.25" customHeight="1" thickTop="1" thickBot="1" x14ac:dyDescent="0.35">
      <c r="A49" s="42" t="s">
        <v>36</v>
      </c>
      <c r="B49" s="43"/>
      <c r="C49" s="43"/>
      <c r="D49" s="24">
        <f>SUM(D6:D47)</f>
        <v>688206.72999999986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ht="20.25" thickTop="1" thickBot="1" x14ac:dyDescent="0.3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6.5" thickTop="1" x14ac:dyDescent="0.25"/>
  </sheetData>
  <sortState ref="A6:T47">
    <sortCondition ref="T6:T47"/>
  </sortState>
  <dataConsolidate/>
  <mergeCells count="6">
    <mergeCell ref="A49:C49"/>
    <mergeCell ref="A1:B1"/>
    <mergeCell ref="A2:A3"/>
    <mergeCell ref="B2:C3"/>
    <mergeCell ref="D2:T2"/>
    <mergeCell ref="D1:T1"/>
  </mergeCells>
  <phoneticPr fontId="0" type="noConversion"/>
  <hyperlinks>
    <hyperlink ref="A22" r:id="rId1"/>
    <hyperlink ref="A17" r:id="rId2"/>
    <hyperlink ref="A46" r:id="rId3"/>
    <hyperlink ref="A8" r:id="rId4"/>
    <hyperlink ref="A45" r:id="rId5"/>
    <hyperlink ref="A11" r:id="rId6"/>
    <hyperlink ref="A6" r:id="rId7"/>
    <hyperlink ref="A12" r:id="rId8"/>
    <hyperlink ref="A18" r:id="rId9"/>
    <hyperlink ref="A21" r:id="rId10"/>
    <hyperlink ref="A36" r:id="rId11"/>
    <hyperlink ref="A32" r:id="rId12"/>
    <hyperlink ref="A7" r:id="rId13"/>
    <hyperlink ref="A37" r:id="rId14"/>
    <hyperlink ref="A43" r:id="rId15"/>
    <hyperlink ref="A19" r:id="rId16"/>
    <hyperlink ref="A31" r:id="rId17"/>
    <hyperlink ref="A28" r:id="rId18"/>
    <hyperlink ref="A23" r:id="rId19"/>
    <hyperlink ref="A39" r:id="rId20"/>
    <hyperlink ref="A33" r:id="rId21"/>
    <hyperlink ref="A34" r:id="rId22"/>
    <hyperlink ref="A16" r:id="rId23"/>
    <hyperlink ref="A47" r:id="rId24"/>
    <hyperlink ref="A10" r:id="rId25"/>
    <hyperlink ref="A25" r:id="rId26"/>
    <hyperlink ref="A13" r:id="rId27"/>
    <hyperlink ref="A41" r:id="rId28"/>
    <hyperlink ref="A15" r:id="rId29"/>
    <hyperlink ref="A26" r:id="rId30"/>
    <hyperlink ref="A35" r:id="rId31"/>
    <hyperlink ref="A38" r:id="rId32"/>
    <hyperlink ref="A20" r:id="rId33"/>
    <hyperlink ref="A24" r:id="rId34"/>
    <hyperlink ref="A9" r:id="rId35"/>
    <hyperlink ref="A44" r:id="rId36"/>
    <hyperlink ref="A40" r:id="rId37"/>
    <hyperlink ref="A27" r:id="rId38"/>
    <hyperlink ref="A30" r:id="rId39"/>
    <hyperlink ref="A14" r:id="rId40"/>
    <hyperlink ref="A29" r:id="rId41"/>
    <hyperlink ref="A42" r:id="rId42"/>
  </hyperlinks>
  <printOptions horizontalCentered="1"/>
  <pageMargins left="0" right="0" top="1.1000000000000001" bottom="0" header="0.3" footer="0.25"/>
  <pageSetup scale="44" orientation="portrait" r:id="rId43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rowBreaks count="1" manualBreakCount="1">
    <brk id="20" max="16383" man="1"/>
  </rowBreaks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2018-11-01T19:45:51Z</dcterms:modified>
</cp:coreProperties>
</file>