
<file path=[Content_Types].xml><?xml version="1.0" encoding="utf-8"?>
<Types xmlns="http://schemas.openxmlformats.org/package/2006/content-types">
  <Override PartName="/docProps/app.xml" ContentType="application/vnd.openxmlformats-officedocument.extended-properties+xml"/>
  <Override PartName="/xl/sharedStrings.xml" ContentType="application/vnd.openxmlformats-officedocument.spreadsheetml.sharedString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4.xml" ContentType="application/vnd.openxmlformats-officedocument.spreadsheetml.worksheet+xml"/>
  <Override PartName="/xl/worksheets/sheet2.xml" ContentType="application/vnd.openxmlformats-officedocument.spreadsheetml.worksheet+xml"/>
  <Override PartName="/xl/calcChain.xml" ContentType="application/vnd.openxmlformats-officedocument.spreadsheetml.calcChain+xml"/>
  <Default Extension="rels" ContentType="application/vnd.openxmlformats-package.relationships+xml"/>
  <Override PartName="/xl/worksheets/sheet5.xml" ContentType="application/vnd.openxmlformats-officedocument.spreadsheetml.worksheet+xml"/>
  <Override PartName="/xl/drawings/drawing1.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6" rupBuild="4505"/>
  <workbookPr codeName="ThisWorkbook" autoCompressPictures="0"/>
  <bookViews>
    <workbookView xWindow="240" yWindow="40" windowWidth="21080" windowHeight="10040" activeTab="1"/>
  </bookViews>
  <sheets>
    <sheet name="Summer 16" sheetId="1" r:id="rId1"/>
    <sheet name="Fall 16" sheetId="2" r:id="rId2"/>
    <sheet name="Spring 17" sheetId="3" r:id="rId3"/>
    <sheet name="2016-17 Summary" sheetId="4" r:id="rId4"/>
    <sheet name="Proposed Additions" sheetId="6" r:id="rId5"/>
  </sheets>
  <definedNames>
    <definedName name="_xlnm.Print_Area" localSheetId="0">'Summer 16'!$A$1:$N$33</definedName>
    <definedName name="_xlnm.Print_Titles" localSheetId="1">'Fall 16'!$5:$5</definedName>
    <definedName name="_xlnm.Print_Titles" localSheetId="4">'Proposed Additions'!$6:$6</definedName>
    <definedName name="_xlnm.Print_Titles" localSheetId="2">'Spring 17'!$5:$5</definedName>
    <definedName name="_xlnm.Print_Titles" localSheetId="0">'Summer 16'!$6:$6</definedName>
  </definedNames>
  <calcPr calcId="130407"/>
  <extLst>
    <ext xmlns:mx="http://schemas.microsoft.com/office/mac/excel/2008/main" uri="http://schemas.microsoft.com/office/mac/excel/2008/main">
      <mx:ArchID Flags="2"/>
    </ext>
  </extLst>
</workbook>
</file>

<file path=xl/calcChain.xml><?xml version="1.0" encoding="utf-8"?>
<calcChain xmlns="http://schemas.openxmlformats.org/spreadsheetml/2006/main">
  <c r="E2" i="4"/>
  <c r="F2"/>
  <c r="D2"/>
  <c r="G2"/>
  <c r="F9" i="2"/>
  <c r="F18"/>
  <c r="F6"/>
  <c r="J6"/>
  <c r="K6"/>
  <c r="F7"/>
  <c r="J7"/>
  <c r="K7"/>
  <c r="F8"/>
  <c r="J8"/>
  <c r="K8"/>
  <c r="J9"/>
  <c r="K9"/>
  <c r="F10"/>
  <c r="J10"/>
  <c r="K10"/>
  <c r="F11"/>
  <c r="J11"/>
  <c r="K11"/>
  <c r="F12"/>
  <c r="J12"/>
  <c r="K12"/>
  <c r="F13"/>
  <c r="J13"/>
  <c r="K13"/>
  <c r="F14"/>
  <c r="J14"/>
  <c r="K14"/>
  <c r="F15"/>
  <c r="J15"/>
  <c r="K15"/>
  <c r="F16"/>
  <c r="J16"/>
  <c r="K16"/>
  <c r="F17"/>
  <c r="J17"/>
  <c r="K17"/>
  <c r="J18"/>
  <c r="K18"/>
  <c r="F19"/>
  <c r="J19"/>
  <c r="K19"/>
  <c r="F20"/>
  <c r="J20"/>
  <c r="K20"/>
  <c r="F21"/>
  <c r="J21"/>
  <c r="K21"/>
  <c r="F22"/>
  <c r="J22"/>
  <c r="K22"/>
  <c r="F23"/>
  <c r="J23"/>
  <c r="K23"/>
  <c r="F24"/>
  <c r="J24"/>
  <c r="K24"/>
  <c r="F25"/>
  <c r="J25"/>
  <c r="K25"/>
  <c r="F26"/>
  <c r="J26"/>
  <c r="K26"/>
  <c r="F27"/>
  <c r="J27"/>
  <c r="K27"/>
  <c r="F28"/>
  <c r="J28"/>
  <c r="K28"/>
  <c r="F29"/>
  <c r="J29"/>
  <c r="K29"/>
  <c r="F30"/>
  <c r="J30"/>
  <c r="K30"/>
  <c r="F31"/>
  <c r="J31"/>
  <c r="K31"/>
  <c r="F32"/>
  <c r="J32"/>
  <c r="K32"/>
  <c r="F33"/>
  <c r="J33"/>
  <c r="K33"/>
  <c r="F34"/>
  <c r="J34"/>
  <c r="K34"/>
  <c r="F35"/>
  <c r="J35"/>
  <c r="K35"/>
  <c r="F36"/>
  <c r="J36"/>
  <c r="K36"/>
  <c r="F37"/>
  <c r="J37"/>
  <c r="K37"/>
  <c r="F38"/>
  <c r="J38"/>
  <c r="K38"/>
  <c r="F39"/>
  <c r="J39"/>
  <c r="K39"/>
  <c r="F40"/>
  <c r="J40"/>
  <c r="K40"/>
  <c r="F41"/>
  <c r="J41"/>
  <c r="K41"/>
  <c r="F42"/>
  <c r="J42"/>
  <c r="K42"/>
  <c r="F43"/>
  <c r="J43"/>
  <c r="K43"/>
  <c r="K2"/>
  <c r="J2"/>
  <c r="I31"/>
  <c r="I32"/>
  <c r="I33"/>
  <c r="L33"/>
  <c r="I34"/>
  <c r="I35"/>
  <c r="L31"/>
  <c r="L35"/>
  <c r="L32"/>
  <c r="L34"/>
  <c r="I28"/>
  <c r="L28"/>
  <c r="I29"/>
  <c r="L29"/>
  <c r="I30"/>
  <c r="L30"/>
  <c r="E2"/>
  <c r="H2"/>
  <c r="I18"/>
  <c r="I43"/>
  <c r="I42"/>
  <c r="I41"/>
  <c r="I40"/>
  <c r="I39"/>
  <c r="I38"/>
  <c r="I37"/>
  <c r="I36"/>
  <c r="I27"/>
  <c r="I26"/>
  <c r="I25"/>
  <c r="I24"/>
  <c r="I23"/>
  <c r="I22"/>
  <c r="I21"/>
  <c r="I20"/>
  <c r="I19"/>
  <c r="I17"/>
  <c r="I16"/>
  <c r="I15"/>
  <c r="I14"/>
  <c r="I13"/>
  <c r="I12"/>
  <c r="I11"/>
  <c r="I10"/>
  <c r="I9"/>
  <c r="I8"/>
  <c r="I7"/>
  <c r="I6"/>
  <c r="I2"/>
  <c r="L7"/>
  <c r="L9"/>
  <c r="L12"/>
  <c r="L14"/>
  <c r="L16"/>
  <c r="L18"/>
  <c r="L20"/>
  <c r="L22"/>
  <c r="L24"/>
  <c r="L26"/>
  <c r="L27"/>
  <c r="L36"/>
  <c r="L37"/>
  <c r="L38"/>
  <c r="L39"/>
  <c r="L40"/>
  <c r="L41"/>
  <c r="L42"/>
  <c r="L43"/>
  <c r="L6"/>
  <c r="L8"/>
  <c r="L10"/>
  <c r="L11"/>
  <c r="L15"/>
  <c r="L17"/>
  <c r="L19"/>
  <c r="L21"/>
  <c r="L23"/>
  <c r="L25"/>
  <c r="L13"/>
  <c r="L2"/>
  <c r="I3"/>
  <c r="H8" i="6"/>
  <c r="L8"/>
  <c r="K8"/>
  <c r="H9"/>
  <c r="L9"/>
  <c r="K9"/>
  <c r="H10"/>
  <c r="K10"/>
  <c r="L10"/>
  <c r="N10"/>
  <c r="M10"/>
  <c r="M8"/>
  <c r="N8"/>
  <c r="M9"/>
  <c r="N9"/>
  <c r="G2"/>
  <c r="J2"/>
  <c r="K15"/>
  <c r="H15"/>
  <c r="L15"/>
  <c r="K14"/>
  <c r="H14"/>
  <c r="L14"/>
  <c r="K13"/>
  <c r="H13"/>
  <c r="L13"/>
  <c r="K12"/>
  <c r="H12"/>
  <c r="L12"/>
  <c r="M12"/>
  <c r="K11"/>
  <c r="H11"/>
  <c r="L11"/>
  <c r="K7"/>
  <c r="K2"/>
  <c r="H7"/>
  <c r="L7"/>
  <c r="L2"/>
  <c r="N13"/>
  <c r="M7"/>
  <c r="N7"/>
  <c r="N2"/>
  <c r="N15"/>
  <c r="M15"/>
  <c r="N11"/>
  <c r="M11"/>
  <c r="N14"/>
  <c r="M14"/>
  <c r="N12"/>
  <c r="M13"/>
  <c r="M2"/>
  <c r="K3"/>
  <c r="F6" i="3"/>
  <c r="J6"/>
  <c r="K6"/>
  <c r="F7"/>
  <c r="J7"/>
  <c r="K7"/>
  <c r="F8"/>
  <c r="J8"/>
  <c r="K8"/>
  <c r="F9"/>
  <c r="J9"/>
  <c r="K9"/>
  <c r="F10"/>
  <c r="J10"/>
  <c r="K10"/>
  <c r="F11"/>
  <c r="J11"/>
  <c r="K11"/>
  <c r="F12"/>
  <c r="J12"/>
  <c r="K12"/>
  <c r="F13"/>
  <c r="J13"/>
  <c r="K13"/>
  <c r="F14"/>
  <c r="J14"/>
  <c r="K14"/>
  <c r="F15"/>
  <c r="J15"/>
  <c r="K15"/>
  <c r="F16"/>
  <c r="J16"/>
  <c r="K16"/>
  <c r="F17"/>
  <c r="J17"/>
  <c r="K17"/>
  <c r="F18"/>
  <c r="J18"/>
  <c r="K18"/>
  <c r="F19"/>
  <c r="J19"/>
  <c r="K19"/>
  <c r="F20"/>
  <c r="J20"/>
  <c r="K20"/>
  <c r="F21"/>
  <c r="J21"/>
  <c r="K21"/>
  <c r="F22"/>
  <c r="J22"/>
  <c r="K22"/>
  <c r="F23"/>
  <c r="J23"/>
  <c r="K23"/>
  <c r="F24"/>
  <c r="J24"/>
  <c r="K24"/>
  <c r="F25"/>
  <c r="J25"/>
  <c r="K25"/>
  <c r="F26"/>
  <c r="J26"/>
  <c r="K26"/>
  <c r="F27"/>
  <c r="J27"/>
  <c r="K27"/>
  <c r="F28"/>
  <c r="J28"/>
  <c r="K28"/>
  <c r="F29"/>
  <c r="J29"/>
  <c r="K29"/>
  <c r="F30"/>
  <c r="J30"/>
  <c r="K30"/>
  <c r="F31"/>
  <c r="J31"/>
  <c r="K31"/>
  <c r="F32"/>
  <c r="J32"/>
  <c r="K32"/>
  <c r="F33"/>
  <c r="J33"/>
  <c r="K33"/>
  <c r="F34"/>
  <c r="J34"/>
  <c r="K34"/>
  <c r="F35"/>
  <c r="J35"/>
  <c r="K35"/>
  <c r="F36"/>
  <c r="J36"/>
  <c r="K36"/>
  <c r="F37"/>
  <c r="J37"/>
  <c r="K37"/>
  <c r="F38"/>
  <c r="J38"/>
  <c r="K38"/>
  <c r="F39"/>
  <c r="J39"/>
  <c r="K39"/>
  <c r="F40"/>
  <c r="J40"/>
  <c r="K40"/>
  <c r="F41"/>
  <c r="J41"/>
  <c r="K41"/>
  <c r="F42"/>
  <c r="J42"/>
  <c r="K42"/>
  <c r="F43"/>
  <c r="J43"/>
  <c r="K43"/>
  <c r="K2"/>
  <c r="J2"/>
  <c r="I6"/>
  <c r="I7"/>
  <c r="I8"/>
  <c r="I9"/>
  <c r="I10"/>
  <c r="I11"/>
  <c r="I12"/>
  <c r="I13"/>
  <c r="I14"/>
  <c r="I15"/>
  <c r="I16"/>
  <c r="I17"/>
  <c r="I18"/>
  <c r="I19"/>
  <c r="I20"/>
  <c r="I21"/>
  <c r="I22"/>
  <c r="I23"/>
  <c r="I24"/>
  <c r="I25"/>
  <c r="I26"/>
  <c r="I27"/>
  <c r="I28"/>
  <c r="I29"/>
  <c r="I30"/>
  <c r="I31"/>
  <c r="I32"/>
  <c r="I33"/>
  <c r="I34"/>
  <c r="I35"/>
  <c r="I36"/>
  <c r="I37"/>
  <c r="I38"/>
  <c r="I39"/>
  <c r="I40"/>
  <c r="I41"/>
  <c r="I42"/>
  <c r="I43"/>
  <c r="I2"/>
  <c r="L30"/>
  <c r="L29"/>
  <c r="L28"/>
  <c r="E2"/>
  <c r="H2"/>
  <c r="L41"/>
  <c r="L40"/>
  <c r="L42"/>
  <c r="L43"/>
  <c r="L7"/>
  <c r="L9"/>
  <c r="L11"/>
  <c r="L13"/>
  <c r="L15"/>
  <c r="L17"/>
  <c r="L19"/>
  <c r="L21"/>
  <c r="L22"/>
  <c r="L24"/>
  <c r="L25"/>
  <c r="L26"/>
  <c r="L31"/>
  <c r="L32"/>
  <c r="L33"/>
  <c r="L34"/>
  <c r="L35"/>
  <c r="L37"/>
  <c r="L38"/>
  <c r="L39"/>
  <c r="L6"/>
  <c r="L8"/>
  <c r="L10"/>
  <c r="L12"/>
  <c r="L14"/>
  <c r="L16"/>
  <c r="L18"/>
  <c r="L20"/>
  <c r="L23"/>
  <c r="L27"/>
  <c r="L36"/>
  <c r="L2"/>
  <c r="I3"/>
  <c r="G7" i="1"/>
  <c r="K7"/>
  <c r="L7"/>
  <c r="G8"/>
  <c r="K8"/>
  <c r="L8"/>
  <c r="G9"/>
  <c r="K9"/>
  <c r="L9"/>
  <c r="G10"/>
  <c r="K10"/>
  <c r="L10"/>
  <c r="G11"/>
  <c r="K11"/>
  <c r="L11"/>
  <c r="G12"/>
  <c r="K12"/>
  <c r="L12"/>
  <c r="G13"/>
  <c r="K13"/>
  <c r="L13"/>
  <c r="G14"/>
  <c r="K14"/>
  <c r="L14"/>
  <c r="G15"/>
  <c r="K15"/>
  <c r="L15"/>
  <c r="G16"/>
  <c r="K16"/>
  <c r="L16"/>
  <c r="G17"/>
  <c r="K17"/>
  <c r="L17"/>
  <c r="G18"/>
  <c r="K18"/>
  <c r="L18"/>
  <c r="G19"/>
  <c r="K19"/>
  <c r="L19"/>
  <c r="G20"/>
  <c r="K20"/>
  <c r="L20"/>
  <c r="G21"/>
  <c r="K21"/>
  <c r="L21"/>
  <c r="G22"/>
  <c r="K22"/>
  <c r="L22"/>
  <c r="G23"/>
  <c r="K23"/>
  <c r="L23"/>
  <c r="G24"/>
  <c r="K24"/>
  <c r="L24"/>
  <c r="L2"/>
  <c r="K2"/>
  <c r="J7"/>
  <c r="J8"/>
  <c r="J9"/>
  <c r="J10"/>
  <c r="J11"/>
  <c r="J12"/>
  <c r="J13"/>
  <c r="J14"/>
  <c r="J15"/>
  <c r="J16"/>
  <c r="J17"/>
  <c r="J18"/>
  <c r="J19"/>
  <c r="J20"/>
  <c r="J21"/>
  <c r="J22"/>
  <c r="J23"/>
  <c r="J24"/>
  <c r="J2"/>
  <c r="F2"/>
  <c r="I2"/>
  <c r="M7"/>
  <c r="M9"/>
  <c r="M11"/>
  <c r="M13"/>
  <c r="M15"/>
  <c r="M17"/>
  <c r="M19"/>
  <c r="M21"/>
  <c r="M24"/>
  <c r="M8"/>
  <c r="M10"/>
  <c r="M12"/>
  <c r="M14"/>
  <c r="M16"/>
  <c r="M18"/>
  <c r="M20"/>
  <c r="M22"/>
  <c r="M23"/>
  <c r="M2"/>
  <c r="J3"/>
</calcChain>
</file>

<file path=xl/sharedStrings.xml><?xml version="1.0" encoding="utf-8"?>
<sst xmlns="http://schemas.openxmlformats.org/spreadsheetml/2006/main" count="187" uniqueCount="93">
  <si>
    <t xml:space="preserve">Planning for the 16-17 academic year our discipline is allocating classes that so it is more possible for students to access all of their ECD requirements for an AA or ADT within 2 years. For courses that other students take for transfer requirements, such as ECD 56 and 62 we are offering 3 sections in some semesters. We have had a grant that has paid for a bilingual section of the 4 core classes. This grant is ending but as we have a longstanding committment to these students we are adding this a new course offering, one bilingual course per semester. We are offering 2 new courses, both based on work force needs (a STEM course and Environments for Infants and Toddlers). The new courses are in the approval process. If the STEM course is not ready for spring we will offer the Language and Literacy course, an important elective that we've not been able to offer in some years. </t>
    <phoneticPr fontId="14" type="noConversion"/>
  </si>
  <si>
    <t xml:space="preserve">We are offering ECD 56 in the summer because it is a class that is one of the major prerequisites for ECD and it is also taken by other students outside of ECD for transfer. </t>
    <phoneticPr fontId="14" type="noConversion"/>
  </si>
  <si>
    <t>Child Growth and Development - Bilingual</t>
    <phoneticPr fontId="14" type="noConversion"/>
  </si>
  <si>
    <t>Child Growth and Development</t>
    <phoneticPr fontId="14" type="noConversion"/>
  </si>
  <si>
    <t>ECD 62</t>
    <phoneticPr fontId="14" type="noConversion"/>
  </si>
  <si>
    <t>Child, Family &amp; Community</t>
    <phoneticPr fontId="14" type="noConversion"/>
  </si>
  <si>
    <t>ECD 63</t>
    <phoneticPr fontId="14" type="noConversion"/>
  </si>
  <si>
    <t>Curriculum</t>
    <phoneticPr fontId="14" type="noConversion"/>
  </si>
  <si>
    <t>ECD 54</t>
    <phoneticPr fontId="14" type="noConversion"/>
  </si>
  <si>
    <t>Health, Safety &amp; Nutrition</t>
    <phoneticPr fontId="14" type="noConversion"/>
  </si>
  <si>
    <t>ECD 67</t>
    <phoneticPr fontId="14" type="noConversion"/>
  </si>
  <si>
    <t>Infant Toddler Development</t>
    <phoneticPr fontId="14" type="noConversion"/>
  </si>
  <si>
    <t>ECD 79</t>
    <phoneticPr fontId="14" type="noConversion"/>
  </si>
  <si>
    <t>Teaching in a Diverse Society</t>
    <phoneticPr fontId="14" type="noConversion"/>
  </si>
  <si>
    <t>Adult Supervision</t>
    <phoneticPr fontId="14" type="noConversion"/>
  </si>
  <si>
    <t>ECD 83</t>
    <phoneticPr fontId="14" type="noConversion"/>
  </si>
  <si>
    <t>ECD 90</t>
    <phoneticPr fontId="14" type="noConversion"/>
  </si>
  <si>
    <t>Supervised Experience</t>
    <phoneticPr fontId="14" type="noConversion"/>
  </si>
  <si>
    <t>ECD 95</t>
    <phoneticPr fontId="14" type="noConversion"/>
  </si>
  <si>
    <t>Work Experience</t>
    <phoneticPr fontId="14" type="noConversion"/>
  </si>
  <si>
    <t>ECD 96</t>
    <phoneticPr fontId="14" type="noConversion"/>
  </si>
  <si>
    <t>Work Experience Seminar</t>
    <phoneticPr fontId="14" type="noConversion"/>
  </si>
  <si>
    <t>ECD XXX</t>
    <phoneticPr fontId="14" type="noConversion"/>
  </si>
  <si>
    <t>STEM with Children</t>
    <phoneticPr fontId="14" type="noConversion"/>
  </si>
  <si>
    <t>ECD Principles and Practices</t>
    <phoneticPr fontId="14" type="noConversion"/>
  </si>
  <si>
    <t>Child Growth &amp; Development</t>
    <phoneticPr fontId="14" type="noConversion"/>
  </si>
  <si>
    <t>Child Family and Community</t>
    <phoneticPr fontId="14" type="noConversion"/>
  </si>
  <si>
    <t>ECD 62</t>
    <phoneticPr fontId="14" type="noConversion"/>
  </si>
  <si>
    <t>Curriculum</t>
    <phoneticPr fontId="14" type="noConversion"/>
  </si>
  <si>
    <t>Curriculum - Bilingual</t>
    <phoneticPr fontId="14" type="noConversion"/>
  </si>
  <si>
    <t>ECD 60</t>
    <phoneticPr fontId="14" type="noConversion"/>
  </si>
  <si>
    <t>Exceptional Needs</t>
    <phoneticPr fontId="14" type="noConversion"/>
  </si>
  <si>
    <t>ECD 69</t>
    <phoneticPr fontId="14" type="noConversion"/>
  </si>
  <si>
    <t>Observation</t>
    <phoneticPr fontId="14" type="noConversion"/>
  </si>
  <si>
    <t>ECD 40</t>
    <phoneticPr fontId="14" type="noConversion"/>
  </si>
  <si>
    <t>Social Emotional Development</t>
    <phoneticPr fontId="14" type="noConversion"/>
  </si>
  <si>
    <t>ECD 65</t>
    <phoneticPr fontId="14" type="noConversion"/>
  </si>
  <si>
    <t>Administration 1</t>
    <phoneticPr fontId="14" type="noConversion"/>
  </si>
  <si>
    <t>ECD 87</t>
    <phoneticPr fontId="14" type="noConversion"/>
  </si>
  <si>
    <t>Quality Environments for Infants&amp;Toddlers</t>
    <phoneticPr fontId="14" type="noConversion"/>
  </si>
  <si>
    <t>Term</t>
  </si>
  <si>
    <t>Year</t>
  </si>
  <si>
    <t xml:space="preserve">WSCH </t>
  </si>
  <si>
    <t xml:space="preserve">FTES </t>
  </si>
  <si>
    <t>PROD</t>
  </si>
  <si>
    <t>Summer</t>
  </si>
  <si>
    <t>Faculty Name</t>
  </si>
  <si>
    <t>Subject</t>
  </si>
  <si>
    <t>Course/X-listed Course(s)</t>
  </si>
  <si>
    <t>Set
Cap
Per Section</t>
  </si>
  <si>
    <t>Planned
Section(s)</t>
  </si>
  <si>
    <t>Total 
Enr. (Est.)</t>
  </si>
  <si>
    <t>CAH Per
Section</t>
  </si>
  <si>
    <t>WSCH</t>
  </si>
  <si>
    <t>FTES</t>
  </si>
  <si>
    <t>NOTES:</t>
  </si>
  <si>
    <t>Summary/Rationale:</t>
  </si>
  <si>
    <t>**REQUIRED SECTION**</t>
  </si>
  <si>
    <t>Discipline Faculty:</t>
  </si>
  <si>
    <t>I have used my program review to develop the above discipline plan:</t>
  </si>
  <si>
    <t>Division Dean:</t>
  </si>
  <si>
    <t>I approve the above discipline plan and agree that it complies with the program review:</t>
  </si>
  <si>
    <t>Fall</t>
  </si>
  <si>
    <t>Spring</t>
  </si>
  <si>
    <t xml:space="preserve">Total FTEF </t>
  </si>
  <si>
    <t>Weekly
Contact
Hours Per
Week</t>
  </si>
  <si>
    <t>Discipline</t>
  </si>
  <si>
    <t>Expected Enrollment 
Per 
Section (Est.)</t>
  </si>
  <si>
    <t xml:space="preserve">Please provide rationale for proposed courses. </t>
  </si>
  <si>
    <t>Remaining FTEF for 16/17</t>
  </si>
  <si>
    <t>2016-17</t>
  </si>
  <si>
    <t>16/17 FTEF Allocation</t>
  </si>
  <si>
    <t>2016-17 FTEF</t>
  </si>
  <si>
    <t>16/17</t>
  </si>
  <si>
    <r>
      <t xml:space="preserve">Session
</t>
    </r>
    <r>
      <rPr>
        <sz val="10"/>
        <color indexed="8"/>
        <rFont val="Calibri"/>
        <family val="2"/>
        <scheme val="minor"/>
      </rPr>
      <t xml:space="preserve">Please indicate in which summer session the course is to be offered </t>
    </r>
  </si>
  <si>
    <t>2016 Summer Sessions</t>
  </si>
  <si>
    <t>8 Weeks--June 13-Aug 4</t>
  </si>
  <si>
    <t>16-17 FTEF Allocation</t>
  </si>
  <si>
    <t>6 Weeks--June 20-July 28</t>
  </si>
  <si>
    <r>
      <t>1</t>
    </r>
    <r>
      <rPr>
        <sz val="10"/>
        <color theme="1"/>
        <rFont val="Calibri"/>
        <family val="2"/>
        <scheme val="minor"/>
      </rPr>
      <t>st</t>
    </r>
    <r>
      <rPr>
        <sz val="11"/>
        <color theme="1"/>
        <rFont val="Calibri"/>
        <family val="2"/>
        <scheme val="minor"/>
      </rPr>
      <t xml:space="preserve"> 5 Weeks--May 31-July 1</t>
    </r>
  </si>
  <si>
    <r>
      <t>2</t>
    </r>
    <r>
      <rPr>
        <sz val="10"/>
        <color theme="1"/>
        <rFont val="Calibri"/>
        <family val="2"/>
        <scheme val="minor"/>
      </rPr>
      <t>nd</t>
    </r>
    <r>
      <rPr>
        <sz val="11"/>
        <color theme="1"/>
        <rFont val="Calibri"/>
        <family val="2"/>
        <scheme val="minor"/>
      </rPr>
      <t xml:space="preserve"> 5 Weeks--July 5-Aug 4</t>
    </r>
  </si>
  <si>
    <t>Sum 16 FTEF</t>
  </si>
  <si>
    <t>Fall 16 FTEF</t>
  </si>
  <si>
    <t>Sp 17 FTEF</t>
  </si>
  <si>
    <t>FTEF 16/17 Adds</t>
  </si>
  <si>
    <t>Course #/X-listed Course(s)</t>
  </si>
  <si>
    <t xml:space="preserve">Was course offered in  15/16? If so, when? </t>
  </si>
  <si>
    <t>ECD</t>
  </si>
  <si>
    <t>ECD 56</t>
    <phoneticPr fontId="14" type="noConversion"/>
  </si>
  <si>
    <t>Child Growth &amp; Development</t>
    <phoneticPr fontId="14" type="noConversion"/>
  </si>
  <si>
    <t>Nadiyah Taylor</t>
    <phoneticPr fontId="14" type="noConversion"/>
  </si>
  <si>
    <t>ECD 50</t>
    <phoneticPr fontId="14" type="noConversion"/>
  </si>
  <si>
    <t>ECD Principles and Practices</t>
    <phoneticPr fontId="14" type="noConversion"/>
  </si>
</sst>
</file>

<file path=xl/styles.xml><?xml version="1.0" encoding="utf-8"?>
<styleSheet xmlns="http://schemas.openxmlformats.org/spreadsheetml/2006/main">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s>
  <fonts count="16">
    <font>
      <sz val="11"/>
      <color theme="1"/>
      <name val="Calibri"/>
      <family val="2"/>
      <scheme val="minor"/>
    </font>
    <font>
      <sz val="11"/>
      <color rgb="FFFF0000"/>
      <name val="Calibri"/>
      <family val="2"/>
      <scheme val="minor"/>
    </font>
    <font>
      <b/>
      <sz val="11"/>
      <color theme="1"/>
      <name val="Calibri"/>
      <family val="2"/>
      <scheme val="minor"/>
    </font>
    <font>
      <sz val="8"/>
      <color indexed="8"/>
      <name val="Tahoma"/>
      <family val="2"/>
    </font>
    <font>
      <sz val="10"/>
      <color indexed="8"/>
      <name val="Arial"/>
      <family val="2"/>
    </font>
    <font>
      <b/>
      <sz val="11"/>
      <color rgb="FFFF0000"/>
      <name val="Calibri"/>
      <family val="2"/>
      <scheme val="minor"/>
    </font>
    <font>
      <sz val="11"/>
      <color indexed="8"/>
      <name val="Calibri"/>
      <family val="2"/>
      <scheme val="minor"/>
    </font>
    <font>
      <b/>
      <sz val="11"/>
      <name val="Calibri"/>
      <family val="2"/>
      <scheme val="minor"/>
    </font>
    <font>
      <sz val="11"/>
      <name val="Calibri"/>
      <family val="2"/>
      <scheme val="minor"/>
    </font>
    <font>
      <b/>
      <sz val="11"/>
      <color indexed="8"/>
      <name val="Calibri"/>
      <family val="2"/>
      <scheme val="minor"/>
    </font>
    <font>
      <b/>
      <sz val="11"/>
      <color theme="0"/>
      <name val="Calibri"/>
      <family val="2"/>
      <scheme val="minor"/>
    </font>
    <font>
      <sz val="10"/>
      <color indexed="8"/>
      <name val="Calibri"/>
      <family val="2"/>
      <scheme val="minor"/>
    </font>
    <font>
      <sz val="10"/>
      <name val="Calibri"/>
      <family val="2"/>
      <scheme val="minor"/>
    </font>
    <font>
      <sz val="10"/>
      <color theme="1"/>
      <name val="Calibri"/>
      <family val="2"/>
      <scheme val="minor"/>
    </font>
    <font>
      <sz val="8"/>
      <name val="Verdana"/>
    </font>
    <font>
      <sz val="10"/>
      <name val="Calibri"/>
      <family val="2"/>
    </font>
  </fonts>
  <fills count="11">
    <fill>
      <patternFill patternType="none"/>
    </fill>
    <fill>
      <patternFill patternType="gray125"/>
    </fill>
    <fill>
      <patternFill patternType="solid">
        <fgColor indexed="22"/>
        <bgColor indexed="64"/>
      </patternFill>
    </fill>
    <fill>
      <patternFill patternType="solid">
        <fgColor indexed="22"/>
        <bgColor indexed="0"/>
      </patternFill>
    </fill>
    <fill>
      <patternFill patternType="solid">
        <fgColor indexed="43"/>
        <bgColor indexed="64"/>
      </patternFill>
    </fill>
    <fill>
      <patternFill patternType="solid">
        <fgColor theme="0" tint="-0.249977111117893"/>
        <bgColor indexed="64"/>
      </patternFill>
    </fill>
    <fill>
      <patternFill patternType="solid">
        <fgColor indexed="43"/>
        <bgColor indexed="8"/>
      </patternFill>
    </fill>
    <fill>
      <patternFill patternType="solid">
        <fgColor theme="0" tint="-0.34998626667073579"/>
        <bgColor indexed="64"/>
      </patternFill>
    </fill>
    <fill>
      <patternFill patternType="solid">
        <fgColor rgb="FFFFFF99"/>
        <bgColor rgb="FF000000"/>
      </patternFill>
    </fill>
    <fill>
      <patternFill patternType="solid">
        <fgColor theme="3" tint="0.79998168889431442"/>
        <bgColor indexed="64"/>
      </patternFill>
    </fill>
    <fill>
      <patternFill patternType="solid">
        <fgColor theme="3" tint="-0.249977111117893"/>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uble">
        <color rgb="FFFF0000"/>
      </bottom>
      <diagonal/>
    </border>
    <border>
      <left/>
      <right/>
      <top style="double">
        <color rgb="FFFF0000"/>
      </top>
      <bottom/>
      <diagonal/>
    </border>
    <border>
      <left style="thin">
        <color indexed="64"/>
      </left>
      <right style="thin">
        <color indexed="64"/>
      </right>
      <top/>
      <bottom style="thin">
        <color indexed="64"/>
      </bottom>
      <diagonal/>
    </border>
    <border>
      <left style="mediumDashed">
        <color theme="3" tint="-0.24994659260841701"/>
      </left>
      <right style="mediumDashed">
        <color theme="3" tint="-0.24994659260841701"/>
      </right>
      <top style="mediumDashed">
        <color theme="3" tint="-0.24994659260841701"/>
      </top>
      <bottom/>
      <diagonal/>
    </border>
    <border>
      <left style="mediumDashed">
        <color theme="3" tint="-0.24994659260841701"/>
      </left>
      <right style="mediumDashed">
        <color theme="3" tint="-0.24994659260841701"/>
      </right>
      <top/>
      <bottom/>
      <diagonal/>
    </border>
    <border>
      <left style="mediumDashed">
        <color theme="3" tint="-0.24994659260841701"/>
      </left>
      <right style="mediumDashed">
        <color theme="3" tint="-0.24994659260841701"/>
      </right>
      <top/>
      <bottom style="mediumDashed">
        <color theme="3" tint="-0.24994659260841701"/>
      </bottom>
      <diagonal/>
    </border>
  </borders>
  <cellStyleXfs count="2">
    <xf numFmtId="0" fontId="0" fillId="0" borderId="0"/>
    <xf numFmtId="0" fontId="4" fillId="0" borderId="0"/>
  </cellStyleXfs>
  <cellXfs count="137">
    <xf numFmtId="0" fontId="0" fillId="0" borderId="0" xfId="0"/>
    <xf numFmtId="0" fontId="2" fillId="0" borderId="0" xfId="0" applyFont="1" applyBorder="1" applyAlignment="1"/>
    <xf numFmtId="0" fontId="5" fillId="0" borderId="15" xfId="0" applyFont="1" applyBorder="1" applyProtection="1">
      <protection locked="0"/>
    </xf>
    <xf numFmtId="0" fontId="2" fillId="0" borderId="0" xfId="0" applyFont="1" applyAlignment="1" applyProtection="1">
      <alignment horizontal="center" wrapText="1"/>
      <protection locked="0"/>
    </xf>
    <xf numFmtId="0" fontId="0" fillId="2" borderId="1" xfId="0" applyFont="1" applyFill="1" applyBorder="1" applyAlignment="1" applyProtection="1">
      <alignment horizontal="center"/>
    </xf>
    <xf numFmtId="0" fontId="0" fillId="0" borderId="0" xfId="0" applyFont="1"/>
    <xf numFmtId="0" fontId="0" fillId="4" borderId="1" xfId="0" applyFont="1" applyFill="1" applyBorder="1" applyProtection="1"/>
    <xf numFmtId="2" fontId="0" fillId="4" borderId="1" xfId="0" applyNumberFormat="1" applyFont="1" applyFill="1" applyBorder="1" applyAlignment="1" applyProtection="1">
      <alignment horizontal="left"/>
    </xf>
    <xf numFmtId="2" fontId="0" fillId="0" borderId="1" xfId="0" applyNumberFormat="1" applyFont="1" applyBorder="1" applyAlignment="1" applyProtection="1">
      <alignment horizontal="right"/>
    </xf>
    <xf numFmtId="0" fontId="0" fillId="0" borderId="1" xfId="0" applyFont="1" applyBorder="1" applyAlignment="1" applyProtection="1">
      <alignment horizontal="right"/>
    </xf>
    <xf numFmtId="164" fontId="0" fillId="0" borderId="1" xfId="0" applyNumberFormat="1" applyFont="1" applyBorder="1" applyAlignment="1" applyProtection="1">
      <alignment horizontal="right"/>
    </xf>
    <xf numFmtId="2" fontId="0" fillId="0" borderId="1" xfId="0" applyNumberFormat="1" applyFont="1" applyBorder="1" applyAlignment="1" applyProtection="1">
      <alignment horizontal="left"/>
    </xf>
    <xf numFmtId="0" fontId="0" fillId="0" borderId="1" xfId="0" applyFont="1" applyBorder="1" applyAlignment="1" applyProtection="1">
      <alignment horizontal="left"/>
    </xf>
    <xf numFmtId="164" fontId="0" fillId="0" borderId="1" xfId="0" applyNumberFormat="1" applyFont="1" applyBorder="1" applyAlignment="1" applyProtection="1">
      <alignment horizontal="left"/>
    </xf>
    <xf numFmtId="2" fontId="6" fillId="3" borderId="1" xfId="1" applyNumberFormat="1" applyFont="1" applyFill="1" applyBorder="1" applyAlignment="1" applyProtection="1">
      <alignment horizontal="center"/>
    </xf>
    <xf numFmtId="0" fontId="6" fillId="3" borderId="1" xfId="1" applyFont="1" applyFill="1" applyBorder="1" applyAlignment="1" applyProtection="1">
      <alignment horizontal="center"/>
    </xf>
    <xf numFmtId="164" fontId="6" fillId="3" borderId="1" xfId="1" applyNumberFormat="1" applyFont="1" applyFill="1" applyBorder="1" applyAlignment="1" applyProtection="1">
      <alignment horizontal="center"/>
    </xf>
    <xf numFmtId="0" fontId="7" fillId="4" borderId="1" xfId="0" applyFont="1" applyFill="1" applyBorder="1" applyAlignment="1" applyProtection="1">
      <alignment horizontal="left"/>
    </xf>
    <xf numFmtId="0" fontId="0" fillId="0" borderId="0" xfId="0" applyFont="1" applyProtection="1"/>
    <xf numFmtId="2" fontId="0" fillId="4" borderId="1" xfId="0" applyNumberFormat="1" applyFont="1" applyFill="1" applyBorder="1" applyAlignment="1" applyProtection="1">
      <alignment horizontal="right"/>
    </xf>
    <xf numFmtId="0" fontId="0" fillId="0" borderId="3" xfId="0" applyFont="1" applyBorder="1" applyAlignment="1" applyProtection="1">
      <alignment horizontal="right"/>
    </xf>
    <xf numFmtId="164" fontId="0" fillId="0" borderId="3" xfId="0" applyNumberFormat="1" applyFont="1" applyBorder="1" applyAlignment="1" applyProtection="1">
      <alignment horizontal="right"/>
    </xf>
    <xf numFmtId="0" fontId="0" fillId="0" borderId="9" xfId="0" applyFont="1" applyBorder="1" applyAlignment="1" applyProtection="1">
      <alignment horizontal="right"/>
    </xf>
    <xf numFmtId="164" fontId="0" fillId="0" borderId="9" xfId="0" applyNumberFormat="1" applyFont="1" applyBorder="1" applyAlignment="1" applyProtection="1">
      <alignment horizontal="right"/>
    </xf>
    <xf numFmtId="0" fontId="0" fillId="0" borderId="0" xfId="0" applyFont="1" applyFill="1" applyBorder="1" applyProtection="1"/>
    <xf numFmtId="2" fontId="0" fillId="0" borderId="0" xfId="0" applyNumberFormat="1" applyFont="1" applyFill="1" applyBorder="1" applyAlignment="1" applyProtection="1">
      <alignment horizontal="left"/>
    </xf>
    <xf numFmtId="2" fontId="0" fillId="0" borderId="0" xfId="0" applyNumberFormat="1" applyFont="1" applyBorder="1" applyAlignment="1" applyProtection="1">
      <alignment horizontal="left"/>
    </xf>
    <xf numFmtId="0" fontId="0" fillId="0" borderId="0" xfId="0" applyFont="1" applyBorder="1" applyAlignment="1" applyProtection="1">
      <alignment horizontal="left"/>
    </xf>
    <xf numFmtId="164" fontId="0" fillId="0" borderId="0" xfId="0" applyNumberFormat="1" applyFont="1" applyBorder="1" applyAlignment="1" applyProtection="1">
      <alignment horizontal="left"/>
    </xf>
    <xf numFmtId="2" fontId="0" fillId="0" borderId="0" xfId="0" applyNumberFormat="1" applyFont="1" applyProtection="1"/>
    <xf numFmtId="164" fontId="0" fillId="0" borderId="0" xfId="0" applyNumberFormat="1" applyFont="1" applyProtection="1"/>
    <xf numFmtId="0" fontId="0" fillId="2" borderId="1" xfId="0" applyFont="1" applyFill="1" applyBorder="1" applyAlignment="1" applyProtection="1">
      <alignment horizontal="center" wrapText="1"/>
    </xf>
    <xf numFmtId="0" fontId="0" fillId="5" borderId="1" xfId="0" applyFont="1" applyFill="1" applyBorder="1"/>
    <xf numFmtId="0" fontId="0" fillId="4" borderId="1" xfId="0" applyFont="1" applyFill="1" applyBorder="1" applyAlignment="1" applyProtection="1">
      <alignment horizontal="left"/>
      <protection locked="0"/>
    </xf>
    <xf numFmtId="2" fontId="0" fillId="4" borderId="1" xfId="0" applyNumberFormat="1" applyFont="1" applyFill="1" applyBorder="1" applyAlignment="1" applyProtection="1">
      <alignment horizontal="left"/>
      <protection locked="0"/>
    </xf>
    <xf numFmtId="0" fontId="0" fillId="4" borderId="1" xfId="0" applyFont="1" applyFill="1" applyBorder="1" applyAlignment="1" applyProtection="1">
      <alignment horizontal="left"/>
    </xf>
    <xf numFmtId="0" fontId="0" fillId="0" borderId="15" xfId="0" applyFont="1" applyBorder="1" applyProtection="1">
      <protection locked="0"/>
    </xf>
    <xf numFmtId="0" fontId="0" fillId="0" borderId="0" xfId="0" applyFont="1" applyBorder="1" applyProtection="1">
      <protection locked="0"/>
    </xf>
    <xf numFmtId="0" fontId="0" fillId="0" borderId="0" xfId="0" applyFont="1" applyProtection="1">
      <protection locked="0"/>
    </xf>
    <xf numFmtId="0" fontId="0" fillId="0" borderId="0" xfId="0" applyFont="1" applyAlignment="1"/>
    <xf numFmtId="2" fontId="0" fillId="0" borderId="0" xfId="0" applyNumberFormat="1" applyFont="1"/>
    <xf numFmtId="0" fontId="0" fillId="0" borderId="9" xfId="0" applyFont="1" applyBorder="1" applyAlignment="1" applyProtection="1">
      <alignment horizontal="left"/>
    </xf>
    <xf numFmtId="164" fontId="0" fillId="0" borderId="9" xfId="0" applyNumberFormat="1" applyFont="1" applyBorder="1" applyAlignment="1" applyProtection="1">
      <alignment horizontal="left"/>
    </xf>
    <xf numFmtId="0" fontId="7" fillId="0" borderId="0" xfId="0" applyFont="1" applyFill="1" applyBorder="1" applyAlignment="1" applyProtection="1">
      <alignment horizontal="left"/>
    </xf>
    <xf numFmtId="0" fontId="6" fillId="3" borderId="1" xfId="1" applyFont="1" applyFill="1" applyBorder="1" applyAlignment="1" applyProtection="1">
      <alignment horizontal="left"/>
    </xf>
    <xf numFmtId="0" fontId="6" fillId="3" borderId="1" xfId="1" applyFont="1" applyFill="1" applyBorder="1" applyAlignment="1" applyProtection="1">
      <alignment horizontal="left" wrapText="1"/>
    </xf>
    <xf numFmtId="0" fontId="6" fillId="3" borderId="3" xfId="1" applyFont="1" applyFill="1" applyBorder="1" applyAlignment="1" applyProtection="1">
      <alignment horizontal="center" wrapText="1"/>
    </xf>
    <xf numFmtId="0" fontId="0" fillId="2" borderId="3" xfId="0" applyFont="1" applyFill="1" applyBorder="1" applyAlignment="1" applyProtection="1">
      <alignment horizontal="center" wrapText="1"/>
    </xf>
    <xf numFmtId="2" fontId="6" fillId="3" borderId="3" xfId="1" applyNumberFormat="1" applyFont="1" applyFill="1" applyBorder="1" applyAlignment="1" applyProtection="1">
      <alignment horizontal="center" wrapText="1"/>
    </xf>
    <xf numFmtId="0" fontId="6" fillId="3" borderId="3" xfId="1" applyFont="1" applyFill="1" applyBorder="1" applyAlignment="1" applyProtection="1">
      <alignment horizontal="center"/>
    </xf>
    <xf numFmtId="164" fontId="6" fillId="3" borderId="3" xfId="1" applyNumberFormat="1" applyFont="1" applyFill="1" applyBorder="1" applyAlignment="1" applyProtection="1">
      <alignment horizontal="center"/>
    </xf>
    <xf numFmtId="0" fontId="6" fillId="0" borderId="1" xfId="1" applyFont="1" applyFill="1" applyBorder="1" applyAlignment="1" applyProtection="1">
      <alignment horizontal="left" wrapText="1"/>
    </xf>
    <xf numFmtId="2" fontId="6" fillId="0" borderId="1" xfId="1" applyNumberFormat="1" applyFont="1" applyFill="1" applyBorder="1" applyAlignment="1" applyProtection="1">
      <alignment horizontal="left" wrapText="1"/>
    </xf>
    <xf numFmtId="164" fontId="6" fillId="0" borderId="1" xfId="1" applyNumberFormat="1" applyFont="1" applyFill="1" applyBorder="1" applyAlignment="1" applyProtection="1">
      <alignment horizontal="left" wrapText="1"/>
    </xf>
    <xf numFmtId="0" fontId="8" fillId="8" borderId="17" xfId="0" applyFont="1" applyFill="1" applyBorder="1" applyProtection="1">
      <protection locked="0"/>
    </xf>
    <xf numFmtId="0" fontId="8" fillId="8" borderId="14" xfId="0" quotePrefix="1" applyFont="1" applyFill="1" applyBorder="1" applyProtection="1">
      <protection locked="0"/>
    </xf>
    <xf numFmtId="0" fontId="8" fillId="8" borderId="14" xfId="0" quotePrefix="1" applyFont="1" applyFill="1" applyBorder="1" applyAlignment="1" applyProtection="1">
      <alignment horizontal="left"/>
      <protection locked="0"/>
    </xf>
    <xf numFmtId="0" fontId="0" fillId="0" borderId="0" xfId="0" applyFont="1" applyBorder="1" applyAlignment="1">
      <alignment vertical="top" wrapText="1"/>
    </xf>
    <xf numFmtId="0" fontId="0" fillId="0" borderId="0" xfId="0" applyFont="1" applyBorder="1" applyAlignment="1"/>
    <xf numFmtId="2" fontId="6" fillId="3" borderId="5" xfId="1" applyNumberFormat="1" applyFont="1" applyFill="1" applyBorder="1" applyAlignment="1" applyProtection="1">
      <alignment horizontal="center"/>
    </xf>
    <xf numFmtId="164" fontId="0" fillId="0" borderId="8" xfId="0" applyNumberFormat="1" applyFont="1" applyBorder="1" applyAlignment="1" applyProtection="1">
      <alignment horizontal="right"/>
    </xf>
    <xf numFmtId="0" fontId="0" fillId="5" borderId="17" xfId="0" applyFont="1" applyFill="1" applyBorder="1"/>
    <xf numFmtId="0" fontId="10" fillId="10" borderId="18" xfId="0" applyFont="1" applyFill="1" applyBorder="1" applyAlignment="1">
      <alignment horizontal="center"/>
    </xf>
    <xf numFmtId="0" fontId="0" fillId="4" borderId="1" xfId="0" applyFont="1" applyFill="1" applyBorder="1" applyProtection="1">
      <protection locked="0"/>
    </xf>
    <xf numFmtId="0" fontId="0" fillId="4" borderId="1" xfId="0" quotePrefix="1" applyFont="1" applyFill="1" applyBorder="1" applyProtection="1">
      <protection locked="0"/>
    </xf>
    <xf numFmtId="0" fontId="11" fillId="6" borderId="1" xfId="1" applyFont="1" applyFill="1" applyBorder="1" applyAlignment="1" applyProtection="1">
      <alignment horizontal="left" wrapText="1"/>
      <protection locked="0"/>
    </xf>
    <xf numFmtId="0" fontId="11" fillId="0" borderId="1" xfId="1" applyFont="1" applyFill="1" applyBorder="1" applyAlignment="1" applyProtection="1">
      <alignment horizontal="left" wrapText="1"/>
    </xf>
    <xf numFmtId="2" fontId="11" fillId="6" borderId="1" xfId="1" applyNumberFormat="1" applyFont="1" applyFill="1" applyBorder="1" applyAlignment="1" applyProtection="1">
      <alignment horizontal="left" wrapText="1"/>
      <protection locked="0"/>
    </xf>
    <xf numFmtId="0" fontId="12" fillId="8" borderId="1" xfId="0" applyFont="1" applyFill="1" applyBorder="1" applyAlignment="1" applyProtection="1">
      <alignment horizontal="left"/>
      <protection locked="0"/>
    </xf>
    <xf numFmtId="0" fontId="12" fillId="8" borderId="7" xfId="0" applyFont="1" applyFill="1" applyBorder="1" applyAlignment="1" applyProtection="1">
      <alignment horizontal="left"/>
      <protection locked="0"/>
    </xf>
    <xf numFmtId="0" fontId="12" fillId="8" borderId="17" xfId="0" applyFont="1" applyFill="1" applyBorder="1" applyAlignment="1" applyProtection="1">
      <alignment horizontal="left"/>
      <protection locked="0"/>
    </xf>
    <xf numFmtId="0" fontId="12" fillId="8" borderId="14" xfId="0" applyFont="1" applyFill="1" applyBorder="1" applyAlignment="1" applyProtection="1">
      <alignment horizontal="left"/>
      <protection locked="0"/>
    </xf>
    <xf numFmtId="0" fontId="12" fillId="8" borderId="1" xfId="0" applyFont="1" applyFill="1" applyBorder="1" applyProtection="1">
      <protection locked="0"/>
    </xf>
    <xf numFmtId="0" fontId="12" fillId="8" borderId="7" xfId="0" quotePrefix="1" applyFont="1" applyFill="1" applyBorder="1" applyProtection="1">
      <protection locked="0"/>
    </xf>
    <xf numFmtId="0" fontId="12" fillId="8" borderId="17" xfId="0" applyFont="1" applyFill="1" applyBorder="1" applyProtection="1">
      <protection locked="0"/>
    </xf>
    <xf numFmtId="0" fontId="12" fillId="8" borderId="14" xfId="0" quotePrefix="1" applyFont="1" applyFill="1" applyBorder="1" applyProtection="1">
      <protection locked="0"/>
    </xf>
    <xf numFmtId="0" fontId="12" fillId="4" borderId="1" xfId="0" applyFont="1" applyFill="1" applyBorder="1" applyAlignment="1" applyProtection="1">
      <alignment horizontal="left"/>
      <protection locked="0"/>
    </xf>
    <xf numFmtId="0" fontId="12" fillId="4" borderId="1" xfId="0" applyFont="1" applyFill="1" applyBorder="1" applyProtection="1">
      <protection locked="0"/>
    </xf>
    <xf numFmtId="0" fontId="12" fillId="4" borderId="1" xfId="0" quotePrefix="1" applyFont="1" applyFill="1" applyBorder="1" applyAlignment="1" applyProtection="1">
      <alignment horizontal="left"/>
      <protection locked="0"/>
    </xf>
    <xf numFmtId="0" fontId="0" fillId="0" borderId="0" xfId="0" applyFont="1" applyAlignment="1">
      <alignment wrapText="1"/>
    </xf>
    <xf numFmtId="0" fontId="0" fillId="9" borderId="19" xfId="0" applyFont="1" applyFill="1" applyBorder="1" applyAlignment="1">
      <alignment horizontal="center"/>
    </xf>
    <xf numFmtId="0" fontId="0" fillId="9" borderId="20" xfId="0" applyFont="1" applyFill="1" applyBorder="1" applyAlignment="1">
      <alignment horizontal="center"/>
    </xf>
    <xf numFmtId="0" fontId="0" fillId="0" borderId="3" xfId="0" applyFont="1" applyBorder="1" applyAlignment="1">
      <alignment wrapText="1"/>
    </xf>
    <xf numFmtId="0" fontId="0" fillId="0" borderId="1" xfId="0" applyFont="1" applyBorder="1" applyAlignment="1">
      <alignment wrapText="1"/>
    </xf>
    <xf numFmtId="0" fontId="8" fillId="0" borderId="0" xfId="0" applyFont="1" applyBorder="1" applyAlignment="1" applyProtection="1">
      <alignment wrapText="1"/>
      <protection locked="0"/>
    </xf>
    <xf numFmtId="0" fontId="0" fillId="0" borderId="0" xfId="0" applyFont="1" applyBorder="1" applyAlignment="1" applyProtection="1">
      <alignment wrapText="1"/>
      <protection locked="0"/>
    </xf>
    <xf numFmtId="0" fontId="1" fillId="0" borderId="0" xfId="0" applyFont="1" applyBorder="1" applyAlignment="1" applyProtection="1">
      <protection locked="0"/>
    </xf>
    <xf numFmtId="0" fontId="0" fillId="0" borderId="0" xfId="0" applyFont="1" applyAlignment="1" applyProtection="1">
      <protection locked="0"/>
    </xf>
    <xf numFmtId="0" fontId="0" fillId="0" borderId="6" xfId="0" applyFont="1" applyBorder="1" applyAlignment="1">
      <alignment horizontal="right"/>
    </xf>
    <xf numFmtId="0" fontId="0" fillId="0" borderId="7" xfId="0" applyFont="1" applyBorder="1" applyAlignment="1">
      <alignment horizontal="right"/>
    </xf>
    <xf numFmtId="0" fontId="0" fillId="2" borderId="5" xfId="0" applyFont="1" applyFill="1" applyBorder="1" applyAlignment="1" applyProtection="1">
      <alignment horizontal="left"/>
    </xf>
    <xf numFmtId="0" fontId="0" fillId="2" borderId="6" xfId="0" applyFont="1" applyFill="1" applyBorder="1" applyAlignment="1" applyProtection="1">
      <alignment horizontal="left"/>
    </xf>
    <xf numFmtId="0" fontId="0" fillId="2" borderId="7" xfId="0" applyFont="1" applyFill="1" applyBorder="1" applyAlignment="1" applyProtection="1">
      <alignment horizontal="left"/>
    </xf>
    <xf numFmtId="0" fontId="2" fillId="0" borderId="1" xfId="0" applyFont="1" applyBorder="1" applyAlignment="1">
      <alignment horizontal="left"/>
    </xf>
    <xf numFmtId="0" fontId="2" fillId="0" borderId="2" xfId="0" applyFont="1" applyFill="1" applyBorder="1" applyAlignment="1" applyProtection="1"/>
    <xf numFmtId="0" fontId="0" fillId="0" borderId="2" xfId="0" applyFont="1" applyBorder="1" applyAlignment="1"/>
    <xf numFmtId="0" fontId="0" fillId="0" borderId="3" xfId="0" applyFont="1" applyBorder="1" applyAlignment="1">
      <alignment wrapText="1"/>
    </xf>
    <xf numFmtId="0" fontId="0" fillId="0" borderId="4" xfId="0" applyFont="1" applyBorder="1" applyAlignment="1">
      <alignment wrapText="1"/>
    </xf>
    <xf numFmtId="0" fontId="2" fillId="7" borderId="5" xfId="0" applyFont="1" applyFill="1" applyBorder="1" applyAlignment="1" applyProtection="1">
      <alignment horizontal="center" vertical="center" wrapText="1"/>
    </xf>
    <xf numFmtId="0" fontId="2" fillId="7" borderId="6" xfId="0" applyFont="1" applyFill="1" applyBorder="1" applyAlignment="1">
      <alignment horizontal="center" vertical="center"/>
    </xf>
    <xf numFmtId="0" fontId="0" fillId="0" borderId="7" xfId="0" applyFont="1" applyBorder="1" applyAlignment="1"/>
    <xf numFmtId="0" fontId="0" fillId="0" borderId="8" xfId="0" applyFont="1" applyFill="1" applyBorder="1" applyAlignment="1" applyProtection="1">
      <alignment vertical="top" wrapText="1"/>
    </xf>
    <xf numFmtId="0" fontId="0" fillId="0" borderId="9" xfId="0" applyFont="1" applyBorder="1" applyAlignment="1">
      <alignment vertical="top" wrapText="1"/>
    </xf>
    <xf numFmtId="0" fontId="0" fillId="0" borderId="10" xfId="0" applyFont="1" applyBorder="1" applyAlignment="1">
      <alignment wrapText="1"/>
    </xf>
    <xf numFmtId="0" fontId="0" fillId="0" borderId="13" xfId="0" applyFont="1" applyBorder="1" applyAlignment="1">
      <alignment wrapText="1"/>
    </xf>
    <xf numFmtId="0" fontId="0" fillId="0" borderId="2" xfId="0" applyFont="1" applyBorder="1" applyAlignment="1">
      <alignment wrapText="1"/>
    </xf>
    <xf numFmtId="0" fontId="0" fillId="0" borderId="14" xfId="0" applyFont="1" applyBorder="1" applyAlignment="1">
      <alignment wrapText="1"/>
    </xf>
    <xf numFmtId="0" fontId="8" fillId="0" borderId="16" xfId="0" applyFont="1" applyBorder="1" applyAlignment="1" applyProtection="1">
      <alignment wrapText="1"/>
      <protection locked="0"/>
    </xf>
    <xf numFmtId="0" fontId="0" fillId="0" borderId="16" xfId="0" applyFont="1" applyBorder="1" applyAlignment="1" applyProtection="1">
      <alignment wrapText="1"/>
      <protection locked="0"/>
    </xf>
    <xf numFmtId="0" fontId="1" fillId="0" borderId="16" xfId="0" applyFont="1" applyBorder="1" applyAlignment="1" applyProtection="1">
      <protection locked="0"/>
    </xf>
    <xf numFmtId="0" fontId="0" fillId="0" borderId="16" xfId="0" applyFont="1" applyBorder="1" applyAlignment="1" applyProtection="1">
      <protection locked="0"/>
    </xf>
    <xf numFmtId="0" fontId="9" fillId="0" borderId="1" xfId="0" applyFont="1" applyBorder="1" applyAlignment="1">
      <alignment horizontal="left"/>
    </xf>
    <xf numFmtId="0" fontId="0" fillId="0" borderId="10" xfId="0" applyFont="1" applyBorder="1" applyAlignment="1"/>
    <xf numFmtId="0" fontId="0" fillId="0" borderId="13" xfId="0" applyFont="1" applyBorder="1" applyAlignment="1"/>
    <xf numFmtId="0" fontId="0" fillId="0" borderId="14" xfId="0" applyFont="1" applyBorder="1" applyAlignment="1"/>
    <xf numFmtId="0" fontId="8" fillId="0" borderId="0" xfId="0" applyFont="1" applyBorder="1" applyAlignment="1" applyProtection="1">
      <alignment horizontal="left" wrapText="1"/>
      <protection locked="0"/>
    </xf>
    <xf numFmtId="0" fontId="2" fillId="7" borderId="9" xfId="0" applyFont="1" applyFill="1" applyBorder="1" applyAlignment="1" applyProtection="1">
      <alignment horizontal="left" vertical="center" wrapText="1"/>
    </xf>
    <xf numFmtId="0" fontId="2" fillId="7" borderId="10" xfId="0" applyFont="1" applyFill="1" applyBorder="1" applyAlignment="1" applyProtection="1">
      <alignment horizontal="left" vertical="center" wrapText="1"/>
    </xf>
    <xf numFmtId="0" fontId="0" fillId="0" borderId="8" xfId="0" applyFont="1" applyBorder="1" applyAlignment="1">
      <alignment horizontal="center"/>
    </xf>
    <xf numFmtId="0" fontId="0" fillId="0" borderId="9" xfId="0" applyFont="1" applyBorder="1" applyAlignment="1">
      <alignment horizontal="center"/>
    </xf>
    <xf numFmtId="0" fontId="0" fillId="0" borderId="10" xfId="0" applyFont="1" applyBorder="1" applyAlignment="1">
      <alignment horizontal="center"/>
    </xf>
    <xf numFmtId="0" fontId="0" fillId="0" borderId="11" xfId="0" applyFont="1" applyBorder="1" applyAlignment="1">
      <alignment horizontal="center"/>
    </xf>
    <xf numFmtId="0" fontId="0" fillId="0" borderId="0" xfId="0" applyFont="1" applyBorder="1" applyAlignment="1">
      <alignment horizontal="center"/>
    </xf>
    <xf numFmtId="0" fontId="0" fillId="0" borderId="12" xfId="0" applyFont="1" applyBorder="1" applyAlignment="1">
      <alignment horizontal="center"/>
    </xf>
    <xf numFmtId="0" fontId="0" fillId="0" borderId="13" xfId="0" applyFont="1" applyBorder="1" applyAlignment="1">
      <alignment horizontal="center"/>
    </xf>
    <xf numFmtId="0" fontId="0" fillId="0" borderId="2" xfId="0" applyFont="1" applyBorder="1" applyAlignment="1">
      <alignment horizontal="center"/>
    </xf>
    <xf numFmtId="0" fontId="0" fillId="0" borderId="14" xfId="0" applyFont="1" applyBorder="1" applyAlignment="1">
      <alignment horizontal="center"/>
    </xf>
    <xf numFmtId="0" fontId="0" fillId="0" borderId="1" xfId="0" applyFont="1" applyBorder="1" applyAlignment="1">
      <alignment horizontal="left"/>
    </xf>
    <xf numFmtId="0" fontId="0" fillId="0" borderId="0" xfId="0" applyFont="1" applyAlignment="1" applyProtection="1">
      <alignment horizontal="center"/>
    </xf>
    <xf numFmtId="0" fontId="15" fillId="4" borderId="1" xfId="0" applyFont="1" applyFill="1" applyBorder="1" applyAlignment="1" applyProtection="1">
      <alignment horizontal="left"/>
      <protection locked="0"/>
    </xf>
    <xf numFmtId="0" fontId="0" fillId="4" borderId="1" xfId="0" applyFill="1" applyBorder="1" applyAlignment="1" applyProtection="1">
      <alignment horizontal="left"/>
      <protection locked="0"/>
    </xf>
    <xf numFmtId="0" fontId="0" fillId="0" borderId="8" xfId="0" applyFill="1" applyBorder="1" applyAlignment="1" applyProtection="1">
      <alignment vertical="top" wrapText="1"/>
    </xf>
    <xf numFmtId="0" fontId="15" fillId="8" borderId="1" xfId="0" applyFont="1" applyFill="1" applyBorder="1" applyAlignment="1" applyProtection="1">
      <alignment horizontal="left"/>
      <protection locked="0"/>
    </xf>
    <xf numFmtId="0" fontId="15" fillId="8" borderId="7" xfId="0" applyFont="1" applyFill="1" applyBorder="1" applyAlignment="1" applyProtection="1">
      <alignment horizontal="left"/>
      <protection locked="0"/>
    </xf>
    <xf numFmtId="0" fontId="15" fillId="8" borderId="17" xfId="0" applyFont="1" applyFill="1" applyBorder="1" applyAlignment="1" applyProtection="1">
      <alignment horizontal="left"/>
      <protection locked="0"/>
    </xf>
    <xf numFmtId="0" fontId="15" fillId="8" borderId="14" xfId="0" applyFont="1" applyFill="1" applyBorder="1" applyAlignment="1" applyProtection="1">
      <alignment horizontal="left"/>
      <protection locked="0"/>
    </xf>
    <xf numFmtId="0" fontId="0" fillId="0" borderId="13" xfId="0" applyBorder="1" applyAlignment="1">
      <alignment wrapText="1"/>
    </xf>
  </cellXfs>
  <cellStyles count="2">
    <cellStyle name="Normal" xfId="0" builtinId="0"/>
    <cellStyle name="Normal_Sheet1" xfId="1"/>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9"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dr:twoCellAnchor>
    <xdr:from>
      <xdr:col>2</xdr:col>
      <xdr:colOff>21168</xdr:colOff>
      <xdr:row>21</xdr:row>
      <xdr:rowOff>84667</xdr:rowOff>
    </xdr:from>
    <xdr:to>
      <xdr:col>9</xdr:col>
      <xdr:colOff>1</xdr:colOff>
      <xdr:row>27</xdr:row>
      <xdr:rowOff>105833</xdr:rowOff>
    </xdr:to>
    <xdr:sp macro="" textlink="">
      <xdr:nvSpPr>
        <xdr:cNvPr id="2" name="Rectangle 1"/>
        <xdr:cNvSpPr/>
      </xdr:nvSpPr>
      <xdr:spPr>
        <a:xfrm>
          <a:off x="1534585" y="5185834"/>
          <a:ext cx="5175249" cy="1164166"/>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en-US" sz="1200" b="1"/>
            <a:t>Criteria For Additions:</a:t>
          </a:r>
        </a:p>
        <a:p>
          <a:pPr algn="l"/>
          <a:r>
            <a:rPr lang="en-US" sz="1200"/>
            <a:t>For Summer: 	All session</a:t>
          </a:r>
          <a:r>
            <a:rPr lang="en-US" sz="1200" baseline="0"/>
            <a:t>--Transfer, GE, high productivity, address bottlenecks</a:t>
          </a:r>
          <a:endParaRPr lang="en-US" sz="1200"/>
        </a:p>
        <a:p>
          <a:pPr algn="l"/>
          <a:r>
            <a:rPr lang="en-US" sz="1200"/>
            <a:t>	1st</a:t>
          </a:r>
          <a:r>
            <a:rPr lang="en-US" sz="1200" baseline="0"/>
            <a:t> 5 week session--no pre-reqs</a:t>
          </a:r>
          <a:endParaRPr lang="en-US" sz="1200"/>
        </a:p>
        <a:p>
          <a:pPr marL="0" marR="0" indent="0" algn="l" defTabSz="914400" eaLnBrk="1" fontAlgn="auto" latinLnBrk="0" hangingPunct="1">
            <a:lnSpc>
              <a:spcPct val="100000"/>
            </a:lnSpc>
            <a:spcBef>
              <a:spcPts val="0"/>
            </a:spcBef>
            <a:spcAft>
              <a:spcPts val="0"/>
            </a:spcAft>
            <a:buClrTx/>
            <a:buSzTx/>
            <a:buFontTx/>
            <a:buNone/>
            <a:tabLst/>
            <a:defRPr/>
          </a:pPr>
          <a:r>
            <a:rPr lang="en-US" sz="1200"/>
            <a:t>For Fall/Spring: High</a:t>
          </a:r>
          <a:r>
            <a:rPr lang="en-US" sz="1200" baseline="0"/>
            <a:t> productivity, address bottlenecks, high fill rates</a:t>
          </a:r>
          <a:endParaRPr lang="en-US" sz="12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codeName="Sheet1" enableFormatConditionsCalculation="0">
    <pageSetUpPr fitToPage="1"/>
  </sheetPr>
  <dimension ref="A1:N33"/>
  <sheetViews>
    <sheetView zoomScaleNormal="90" zoomScalePageLayoutView="90" workbookViewId="0">
      <pane ySplit="6" topLeftCell="A7" activePane="bottomLeft" state="frozen"/>
      <selection activeCell="A25" sqref="A6:N45"/>
      <selection pane="bottomLeft" activeCell="C4" sqref="C4"/>
    </sheetView>
  </sheetViews>
  <sheetFormatPr baseColWidth="10" defaultColWidth="9.1640625" defaultRowHeight="14"/>
  <cols>
    <col min="1" max="1" width="9.1640625" style="5"/>
    <col min="2" max="2" width="23.1640625" style="5" bestFit="1" customWidth="1"/>
    <col min="3" max="3" width="23.1640625" style="5" customWidth="1"/>
    <col min="4" max="4" width="9.83203125" style="5" customWidth="1"/>
    <col min="5" max="5" width="11.83203125" style="5" customWidth="1"/>
    <col min="6" max="6" width="9.83203125" style="5" customWidth="1"/>
    <col min="7" max="7" width="7.6640625" style="5" customWidth="1"/>
    <col min="8" max="8" width="8.1640625" style="5" customWidth="1"/>
    <col min="9" max="9" width="20.33203125" style="5" bestFit="1" customWidth="1"/>
    <col min="10" max="10" width="11.1640625" style="5" customWidth="1"/>
    <col min="11" max="11" width="8.33203125" style="5" customWidth="1"/>
    <col min="12" max="12" width="9.1640625" style="5"/>
    <col min="13" max="13" width="15.5" style="5" customWidth="1"/>
    <col min="14" max="14" width="42" style="5" customWidth="1"/>
    <col min="15" max="16384" width="9.1640625" style="5"/>
  </cols>
  <sheetData>
    <row r="1" spans="1:14">
      <c r="A1" s="18"/>
      <c r="B1" s="18"/>
      <c r="C1" s="18"/>
      <c r="D1" s="4" t="s">
        <v>40</v>
      </c>
      <c r="E1" s="4" t="s">
        <v>41</v>
      </c>
      <c r="F1" s="90" t="s">
        <v>66</v>
      </c>
      <c r="G1" s="91"/>
      <c r="H1" s="92"/>
      <c r="I1" s="4" t="s">
        <v>71</v>
      </c>
      <c r="J1" s="14" t="s">
        <v>81</v>
      </c>
      <c r="K1" s="15" t="s">
        <v>42</v>
      </c>
      <c r="L1" s="16" t="s">
        <v>43</v>
      </c>
      <c r="M1" s="59" t="s">
        <v>44</v>
      </c>
      <c r="N1" s="62" t="s">
        <v>75</v>
      </c>
    </row>
    <row r="2" spans="1:14">
      <c r="A2" s="18"/>
      <c r="B2" s="18"/>
      <c r="C2" s="18"/>
      <c r="D2" s="17" t="s">
        <v>45</v>
      </c>
      <c r="E2" s="35">
        <v>16</v>
      </c>
      <c r="F2" s="93" t="str">
        <f>'2016-17 Summary'!B2</f>
        <v>ECD</v>
      </c>
      <c r="G2" s="93"/>
      <c r="H2" s="93"/>
      <c r="I2" s="19">
        <f>'2016-17 Summary'!C2</f>
        <v>8.06</v>
      </c>
      <c r="J2" s="8">
        <f>SUM(J7:J24)</f>
        <v>0.2</v>
      </c>
      <c r="K2" s="8">
        <f>SUM(K7:K24)</f>
        <v>126</v>
      </c>
      <c r="L2" s="8">
        <f>SUM(L7:L24)</f>
        <v>4.2</v>
      </c>
      <c r="M2" s="60">
        <f>K2/J2</f>
        <v>630</v>
      </c>
      <c r="N2" s="80" t="s">
        <v>79</v>
      </c>
    </row>
    <row r="3" spans="1:14" ht="19.5" customHeight="1">
      <c r="A3" s="94"/>
      <c r="B3" s="95"/>
      <c r="C3" s="95"/>
      <c r="D3" s="95"/>
      <c r="E3" s="95"/>
      <c r="F3" s="58"/>
      <c r="G3" s="88" t="s">
        <v>69</v>
      </c>
      <c r="H3" s="88"/>
      <c r="I3" s="89"/>
      <c r="J3" s="8">
        <f>'2016-17 Summary'!C2-'Summer 16'!J2-'Fall 16'!I2-'Spring 17'!I2</f>
        <v>5.9999999999997833E-2</v>
      </c>
      <c r="K3" s="22"/>
      <c r="L3" s="23"/>
      <c r="M3" s="23"/>
      <c r="N3" s="80" t="s">
        <v>80</v>
      </c>
    </row>
    <row r="4" spans="1:14" ht="19.5" customHeight="1">
      <c r="A4" s="18" t="s">
        <v>46</v>
      </c>
      <c r="B4" s="1"/>
      <c r="C4" s="1"/>
      <c r="D4" s="1"/>
      <c r="E4" s="1"/>
      <c r="F4" s="1"/>
      <c r="G4" s="24"/>
      <c r="H4" s="43"/>
      <c r="I4" s="25"/>
      <c r="J4" s="26"/>
      <c r="K4" s="27"/>
      <c r="L4" s="28"/>
      <c r="M4" s="28"/>
      <c r="N4" s="80" t="s">
        <v>78</v>
      </c>
    </row>
    <row r="5" spans="1:14" ht="19.25" customHeight="1" thickBot="1">
      <c r="A5" t="s">
        <v>90</v>
      </c>
      <c r="B5" s="18"/>
      <c r="C5" s="18"/>
      <c r="D5" s="18"/>
      <c r="E5" s="18"/>
      <c r="F5" s="18"/>
      <c r="G5" s="18"/>
      <c r="H5" s="18"/>
      <c r="I5" s="18"/>
      <c r="J5" s="18"/>
      <c r="K5" s="29"/>
      <c r="L5" s="18"/>
      <c r="M5" s="30"/>
      <c r="N5" s="81" t="s">
        <v>76</v>
      </c>
    </row>
    <row r="6" spans="1:14" ht="80.5" customHeight="1">
      <c r="A6" s="44" t="s">
        <v>47</v>
      </c>
      <c r="B6" s="45" t="s">
        <v>48</v>
      </c>
      <c r="C6" s="46" t="s">
        <v>74</v>
      </c>
      <c r="D6" s="46" t="s">
        <v>49</v>
      </c>
      <c r="E6" s="46" t="s">
        <v>67</v>
      </c>
      <c r="F6" s="31" t="s">
        <v>50</v>
      </c>
      <c r="G6" s="46" t="s">
        <v>51</v>
      </c>
      <c r="H6" s="47" t="s">
        <v>65</v>
      </c>
      <c r="I6" s="46" t="s">
        <v>52</v>
      </c>
      <c r="J6" s="48" t="s">
        <v>64</v>
      </c>
      <c r="K6" s="49" t="s">
        <v>53</v>
      </c>
      <c r="L6" s="50" t="s">
        <v>54</v>
      </c>
      <c r="M6" s="14" t="s">
        <v>44</v>
      </c>
      <c r="N6" s="61" t="s">
        <v>55</v>
      </c>
    </row>
    <row r="7" spans="1:14" ht="15.75" customHeight="1">
      <c r="A7" s="129" t="s">
        <v>88</v>
      </c>
      <c r="B7" s="130" t="s">
        <v>89</v>
      </c>
      <c r="C7" s="33" t="s">
        <v>76</v>
      </c>
      <c r="D7" s="33">
        <v>42</v>
      </c>
      <c r="E7" s="65">
        <v>42</v>
      </c>
      <c r="F7" s="33">
        <v>1</v>
      </c>
      <c r="G7" s="66">
        <f>F7*E7</f>
        <v>42</v>
      </c>
      <c r="H7" s="34">
        <v>3</v>
      </c>
      <c r="I7" s="67">
        <v>3</v>
      </c>
      <c r="J7" s="52">
        <f t="shared" ref="J7:J24" si="0">I7*F7/15</f>
        <v>0.2</v>
      </c>
      <c r="K7" s="51">
        <f>G7*H7</f>
        <v>126</v>
      </c>
      <c r="L7" s="53">
        <f>K7/30</f>
        <v>4.2</v>
      </c>
      <c r="M7" s="52">
        <f t="shared" ref="M7:M24" si="1">K7/J7</f>
        <v>630</v>
      </c>
      <c r="N7" s="96"/>
    </row>
    <row r="8" spans="1:14" ht="15.75" customHeight="1">
      <c r="A8" s="76"/>
      <c r="B8" s="76"/>
      <c r="C8" s="76"/>
      <c r="D8" s="33"/>
      <c r="E8" s="65"/>
      <c r="F8" s="33"/>
      <c r="G8" s="66">
        <f t="shared" ref="G8:G9" si="2">E8*F8</f>
        <v>0</v>
      </c>
      <c r="H8" s="34"/>
      <c r="I8" s="67"/>
      <c r="J8" s="52">
        <f t="shared" si="0"/>
        <v>0</v>
      </c>
      <c r="K8" s="51">
        <f t="shared" ref="K8:K24" si="3">(G8*H8)</f>
        <v>0</v>
      </c>
      <c r="L8" s="53">
        <f t="shared" ref="L8:L24" si="4">K8/30</f>
        <v>0</v>
      </c>
      <c r="M8" s="52" t="e">
        <f t="shared" si="1"/>
        <v>#DIV/0!</v>
      </c>
      <c r="N8" s="97"/>
    </row>
    <row r="9" spans="1:14" ht="15.75" customHeight="1">
      <c r="A9" s="35"/>
      <c r="B9" s="35"/>
      <c r="C9" s="35"/>
      <c r="D9" s="35"/>
      <c r="E9" s="35"/>
      <c r="F9" s="35"/>
      <c r="G9" s="66">
        <f t="shared" si="2"/>
        <v>0</v>
      </c>
      <c r="H9" s="7"/>
      <c r="I9" s="7"/>
      <c r="J9" s="52">
        <f t="shared" si="0"/>
        <v>0</v>
      </c>
      <c r="K9" s="51">
        <f t="shared" si="3"/>
        <v>0</v>
      </c>
      <c r="L9" s="53">
        <f t="shared" si="4"/>
        <v>0</v>
      </c>
      <c r="M9" s="52" t="e">
        <f t="shared" si="1"/>
        <v>#DIV/0!</v>
      </c>
      <c r="N9" s="97"/>
    </row>
    <row r="10" spans="1:14" ht="15.75" customHeight="1">
      <c r="A10" s="35"/>
      <c r="B10" s="35"/>
      <c r="C10" s="35"/>
      <c r="D10" s="35"/>
      <c r="E10" s="35"/>
      <c r="F10" s="35"/>
      <c r="G10" s="51">
        <f t="shared" ref="G10:G24" si="5">E10*F10</f>
        <v>0</v>
      </c>
      <c r="H10" s="7"/>
      <c r="I10" s="7"/>
      <c r="J10" s="52">
        <f t="shared" si="0"/>
        <v>0</v>
      </c>
      <c r="K10" s="51">
        <f t="shared" si="3"/>
        <v>0</v>
      </c>
      <c r="L10" s="53">
        <f t="shared" si="4"/>
        <v>0</v>
      </c>
      <c r="M10" s="52" t="e">
        <f t="shared" si="1"/>
        <v>#DIV/0!</v>
      </c>
      <c r="N10" s="97"/>
    </row>
    <row r="11" spans="1:14" ht="15.75" customHeight="1">
      <c r="A11" s="35"/>
      <c r="B11" s="35"/>
      <c r="C11" s="35"/>
      <c r="D11" s="35"/>
      <c r="E11" s="35"/>
      <c r="F11" s="35"/>
      <c r="G11" s="51">
        <f t="shared" si="5"/>
        <v>0</v>
      </c>
      <c r="H11" s="7"/>
      <c r="I11" s="7"/>
      <c r="J11" s="52">
        <f t="shared" si="0"/>
        <v>0</v>
      </c>
      <c r="K11" s="51">
        <f t="shared" si="3"/>
        <v>0</v>
      </c>
      <c r="L11" s="53">
        <f t="shared" si="4"/>
        <v>0</v>
      </c>
      <c r="M11" s="52" t="e">
        <f t="shared" si="1"/>
        <v>#DIV/0!</v>
      </c>
      <c r="N11" s="97"/>
    </row>
    <row r="12" spans="1:14" ht="15.75" customHeight="1">
      <c r="A12" s="35"/>
      <c r="B12" s="35"/>
      <c r="C12" s="35"/>
      <c r="D12" s="35"/>
      <c r="E12" s="35"/>
      <c r="F12" s="35"/>
      <c r="G12" s="51">
        <f t="shared" si="5"/>
        <v>0</v>
      </c>
      <c r="H12" s="7"/>
      <c r="I12" s="7"/>
      <c r="J12" s="52">
        <f t="shared" si="0"/>
        <v>0</v>
      </c>
      <c r="K12" s="51">
        <f t="shared" si="3"/>
        <v>0</v>
      </c>
      <c r="L12" s="53">
        <f t="shared" si="4"/>
        <v>0</v>
      </c>
      <c r="M12" s="52" t="e">
        <f t="shared" si="1"/>
        <v>#DIV/0!</v>
      </c>
      <c r="N12" s="97"/>
    </row>
    <row r="13" spans="1:14" ht="15.75" customHeight="1">
      <c r="A13" s="35"/>
      <c r="B13" s="35"/>
      <c r="C13" s="35"/>
      <c r="D13" s="35"/>
      <c r="E13" s="35"/>
      <c r="F13" s="35"/>
      <c r="G13" s="51">
        <f t="shared" si="5"/>
        <v>0</v>
      </c>
      <c r="H13" s="7"/>
      <c r="I13" s="7"/>
      <c r="J13" s="52">
        <f t="shared" si="0"/>
        <v>0</v>
      </c>
      <c r="K13" s="51">
        <f t="shared" si="3"/>
        <v>0</v>
      </c>
      <c r="L13" s="53">
        <f t="shared" si="4"/>
        <v>0</v>
      </c>
      <c r="M13" s="52" t="e">
        <f t="shared" si="1"/>
        <v>#DIV/0!</v>
      </c>
      <c r="N13" s="97"/>
    </row>
    <row r="14" spans="1:14" ht="15.75" customHeight="1">
      <c r="A14" s="35"/>
      <c r="B14" s="35"/>
      <c r="C14" s="35"/>
      <c r="D14" s="35"/>
      <c r="E14" s="35"/>
      <c r="F14" s="35"/>
      <c r="G14" s="51">
        <f t="shared" si="5"/>
        <v>0</v>
      </c>
      <c r="H14" s="7"/>
      <c r="I14" s="7"/>
      <c r="J14" s="52">
        <f t="shared" si="0"/>
        <v>0</v>
      </c>
      <c r="K14" s="51">
        <f t="shared" si="3"/>
        <v>0</v>
      </c>
      <c r="L14" s="53">
        <f t="shared" si="4"/>
        <v>0</v>
      </c>
      <c r="M14" s="52" t="e">
        <f t="shared" si="1"/>
        <v>#DIV/0!</v>
      </c>
      <c r="N14" s="97"/>
    </row>
    <row r="15" spans="1:14" ht="15.75" customHeight="1">
      <c r="A15" s="35"/>
      <c r="B15" s="35"/>
      <c r="C15" s="35"/>
      <c r="D15" s="35"/>
      <c r="E15" s="35"/>
      <c r="F15" s="35"/>
      <c r="G15" s="51">
        <f t="shared" si="5"/>
        <v>0</v>
      </c>
      <c r="H15" s="7"/>
      <c r="I15" s="7"/>
      <c r="J15" s="52">
        <f t="shared" si="0"/>
        <v>0</v>
      </c>
      <c r="K15" s="51">
        <f t="shared" si="3"/>
        <v>0</v>
      </c>
      <c r="L15" s="53">
        <f t="shared" si="4"/>
        <v>0</v>
      </c>
      <c r="M15" s="52" t="e">
        <f t="shared" si="1"/>
        <v>#DIV/0!</v>
      </c>
      <c r="N15" s="97"/>
    </row>
    <row r="16" spans="1:14" ht="15.75" customHeight="1">
      <c r="A16" s="35"/>
      <c r="B16" s="35"/>
      <c r="C16" s="35"/>
      <c r="D16" s="35"/>
      <c r="E16" s="35"/>
      <c r="F16" s="35"/>
      <c r="G16" s="51">
        <f t="shared" si="5"/>
        <v>0</v>
      </c>
      <c r="H16" s="7"/>
      <c r="I16" s="7"/>
      <c r="J16" s="52">
        <f t="shared" si="0"/>
        <v>0</v>
      </c>
      <c r="K16" s="51">
        <f t="shared" si="3"/>
        <v>0</v>
      </c>
      <c r="L16" s="53">
        <f t="shared" si="4"/>
        <v>0</v>
      </c>
      <c r="M16" s="52" t="e">
        <f t="shared" si="1"/>
        <v>#DIV/0!</v>
      </c>
      <c r="N16" s="97"/>
    </row>
    <row r="17" spans="1:14" ht="15.75" customHeight="1">
      <c r="A17" s="35"/>
      <c r="B17" s="35"/>
      <c r="C17" s="35"/>
      <c r="D17" s="35"/>
      <c r="E17" s="35"/>
      <c r="F17" s="35"/>
      <c r="G17" s="51">
        <f t="shared" si="5"/>
        <v>0</v>
      </c>
      <c r="H17" s="7"/>
      <c r="I17" s="7"/>
      <c r="J17" s="52">
        <f t="shared" si="0"/>
        <v>0</v>
      </c>
      <c r="K17" s="51">
        <f t="shared" si="3"/>
        <v>0</v>
      </c>
      <c r="L17" s="53">
        <f t="shared" si="4"/>
        <v>0</v>
      </c>
      <c r="M17" s="52" t="e">
        <f t="shared" si="1"/>
        <v>#DIV/0!</v>
      </c>
      <c r="N17" s="97"/>
    </row>
    <row r="18" spans="1:14" ht="15.75" customHeight="1">
      <c r="A18" s="35"/>
      <c r="B18" s="35"/>
      <c r="C18" s="35"/>
      <c r="D18" s="35"/>
      <c r="E18" s="35"/>
      <c r="F18" s="35"/>
      <c r="G18" s="51">
        <f t="shared" si="5"/>
        <v>0</v>
      </c>
      <c r="H18" s="7"/>
      <c r="I18" s="7"/>
      <c r="J18" s="52">
        <f t="shared" si="0"/>
        <v>0</v>
      </c>
      <c r="K18" s="51">
        <f t="shared" si="3"/>
        <v>0</v>
      </c>
      <c r="L18" s="53">
        <f t="shared" si="4"/>
        <v>0</v>
      </c>
      <c r="M18" s="52" t="e">
        <f t="shared" si="1"/>
        <v>#DIV/0!</v>
      </c>
      <c r="N18" s="97"/>
    </row>
    <row r="19" spans="1:14" ht="15.75" customHeight="1">
      <c r="A19" s="35"/>
      <c r="B19" s="35"/>
      <c r="C19" s="35"/>
      <c r="D19" s="35"/>
      <c r="E19" s="35"/>
      <c r="F19" s="35"/>
      <c r="G19" s="51">
        <f t="shared" si="5"/>
        <v>0</v>
      </c>
      <c r="H19" s="7"/>
      <c r="I19" s="7"/>
      <c r="J19" s="52">
        <f t="shared" si="0"/>
        <v>0</v>
      </c>
      <c r="K19" s="51">
        <f t="shared" si="3"/>
        <v>0</v>
      </c>
      <c r="L19" s="53">
        <f t="shared" si="4"/>
        <v>0</v>
      </c>
      <c r="M19" s="52" t="e">
        <f t="shared" si="1"/>
        <v>#DIV/0!</v>
      </c>
      <c r="N19" s="97"/>
    </row>
    <row r="20" spans="1:14" ht="15.75" customHeight="1">
      <c r="A20" s="35"/>
      <c r="B20" s="35"/>
      <c r="C20" s="35"/>
      <c r="D20" s="35"/>
      <c r="E20" s="35"/>
      <c r="F20" s="35"/>
      <c r="G20" s="51">
        <f t="shared" si="5"/>
        <v>0</v>
      </c>
      <c r="H20" s="7"/>
      <c r="I20" s="7"/>
      <c r="J20" s="52">
        <f t="shared" si="0"/>
        <v>0</v>
      </c>
      <c r="K20" s="51">
        <f t="shared" si="3"/>
        <v>0</v>
      </c>
      <c r="L20" s="53">
        <f t="shared" si="4"/>
        <v>0</v>
      </c>
      <c r="M20" s="52" t="e">
        <f t="shared" si="1"/>
        <v>#DIV/0!</v>
      </c>
      <c r="N20" s="97"/>
    </row>
    <row r="21" spans="1:14" ht="15.75" customHeight="1">
      <c r="A21" s="35"/>
      <c r="B21" s="35"/>
      <c r="C21" s="35"/>
      <c r="D21" s="35"/>
      <c r="E21" s="35"/>
      <c r="F21" s="35"/>
      <c r="G21" s="51">
        <f t="shared" si="5"/>
        <v>0</v>
      </c>
      <c r="H21" s="7"/>
      <c r="I21" s="7"/>
      <c r="J21" s="52">
        <f t="shared" si="0"/>
        <v>0</v>
      </c>
      <c r="K21" s="51">
        <f t="shared" si="3"/>
        <v>0</v>
      </c>
      <c r="L21" s="53">
        <f t="shared" si="4"/>
        <v>0</v>
      </c>
      <c r="M21" s="52" t="e">
        <f t="shared" si="1"/>
        <v>#DIV/0!</v>
      </c>
      <c r="N21" s="97"/>
    </row>
    <row r="22" spans="1:14" ht="15.75" customHeight="1">
      <c r="A22" s="35"/>
      <c r="B22" s="35"/>
      <c r="C22" s="35"/>
      <c r="D22" s="35"/>
      <c r="E22" s="35"/>
      <c r="F22" s="35"/>
      <c r="G22" s="51">
        <f t="shared" si="5"/>
        <v>0</v>
      </c>
      <c r="H22" s="7"/>
      <c r="I22" s="7"/>
      <c r="J22" s="52">
        <f t="shared" si="0"/>
        <v>0</v>
      </c>
      <c r="K22" s="51">
        <f t="shared" si="3"/>
        <v>0</v>
      </c>
      <c r="L22" s="53">
        <f t="shared" si="4"/>
        <v>0</v>
      </c>
      <c r="M22" s="52" t="e">
        <f t="shared" si="1"/>
        <v>#DIV/0!</v>
      </c>
      <c r="N22" s="97"/>
    </row>
    <row r="23" spans="1:14" ht="15.75" customHeight="1">
      <c r="A23" s="35"/>
      <c r="B23" s="35"/>
      <c r="C23" s="35"/>
      <c r="D23" s="35"/>
      <c r="E23" s="35"/>
      <c r="F23" s="35"/>
      <c r="G23" s="51">
        <f t="shared" si="5"/>
        <v>0</v>
      </c>
      <c r="H23" s="7"/>
      <c r="I23" s="7"/>
      <c r="J23" s="52">
        <f t="shared" si="0"/>
        <v>0</v>
      </c>
      <c r="K23" s="51">
        <f t="shared" si="3"/>
        <v>0</v>
      </c>
      <c r="L23" s="53">
        <f t="shared" si="4"/>
        <v>0</v>
      </c>
      <c r="M23" s="52" t="e">
        <f t="shared" si="1"/>
        <v>#DIV/0!</v>
      </c>
      <c r="N23" s="97"/>
    </row>
    <row r="24" spans="1:14" ht="15.75" customHeight="1">
      <c r="A24" s="6"/>
      <c r="B24" s="6"/>
      <c r="C24" s="6"/>
      <c r="D24" s="6"/>
      <c r="E24" s="6"/>
      <c r="F24" s="6"/>
      <c r="G24" s="51">
        <f t="shared" si="5"/>
        <v>0</v>
      </c>
      <c r="H24" s="6"/>
      <c r="I24" s="6"/>
      <c r="J24" s="52">
        <f t="shared" si="0"/>
        <v>0</v>
      </c>
      <c r="K24" s="51">
        <f t="shared" si="3"/>
        <v>0</v>
      </c>
      <c r="L24" s="53">
        <f t="shared" si="4"/>
        <v>0</v>
      </c>
      <c r="M24" s="52" t="e">
        <f t="shared" si="1"/>
        <v>#DIV/0!</v>
      </c>
      <c r="N24" s="97"/>
    </row>
    <row r="25" spans="1:14" ht="18.75" customHeight="1">
      <c r="A25" s="98" t="s">
        <v>56</v>
      </c>
      <c r="B25" s="99"/>
      <c r="C25" s="99"/>
      <c r="D25" s="99"/>
      <c r="E25" s="99"/>
      <c r="F25" s="99"/>
      <c r="G25" s="99"/>
      <c r="H25" s="99"/>
      <c r="I25" s="99"/>
      <c r="J25" s="99"/>
      <c r="K25" s="99"/>
      <c r="L25" s="99"/>
      <c r="M25" s="99"/>
      <c r="N25" s="100"/>
    </row>
    <row r="26" spans="1:14" ht="88.5" customHeight="1">
      <c r="A26" s="131" t="s">
        <v>1</v>
      </c>
      <c r="B26" s="102"/>
      <c r="C26" s="102"/>
      <c r="D26" s="102"/>
      <c r="E26" s="102"/>
      <c r="F26" s="102"/>
      <c r="G26" s="102"/>
      <c r="H26" s="102"/>
      <c r="I26" s="102"/>
      <c r="J26" s="102"/>
      <c r="K26" s="102"/>
      <c r="L26" s="102"/>
      <c r="M26" s="102"/>
      <c r="N26" s="103"/>
    </row>
    <row r="27" spans="1:14">
      <c r="A27" s="104"/>
      <c r="B27" s="105"/>
      <c r="C27" s="105"/>
      <c r="D27" s="105"/>
      <c r="E27" s="105"/>
      <c r="F27" s="105"/>
      <c r="G27" s="105"/>
      <c r="H27" s="105"/>
      <c r="I27" s="105"/>
      <c r="J27" s="105"/>
      <c r="K27" s="105"/>
      <c r="L27" s="105"/>
      <c r="M27" s="105"/>
      <c r="N27" s="106"/>
    </row>
    <row r="28" spans="1:14">
      <c r="A28" s="57"/>
      <c r="B28" s="57"/>
      <c r="C28" s="57"/>
      <c r="D28" s="57"/>
      <c r="E28" s="57"/>
      <c r="F28" s="57"/>
      <c r="G28" s="57"/>
      <c r="H28" s="57"/>
      <c r="I28" s="57"/>
      <c r="J28" s="57"/>
      <c r="K28" s="57"/>
      <c r="L28" s="57"/>
      <c r="M28" s="57"/>
      <c r="N28" s="58"/>
    </row>
    <row r="29" spans="1:14" ht="15" thickBot="1">
      <c r="A29" s="2" t="s">
        <v>57</v>
      </c>
      <c r="B29" s="36"/>
      <c r="C29" s="36"/>
      <c r="D29" s="36"/>
      <c r="E29" s="36"/>
      <c r="F29" s="36"/>
      <c r="G29" s="36"/>
      <c r="H29" s="36"/>
      <c r="I29" s="36"/>
      <c r="J29" s="36"/>
      <c r="K29" s="36"/>
      <c r="L29" s="36"/>
      <c r="M29" s="36"/>
    </row>
    <row r="30" spans="1:14" ht="30" customHeight="1" thickTop="1">
      <c r="A30" s="3" t="s">
        <v>58</v>
      </c>
      <c r="B30" s="107" t="s">
        <v>59</v>
      </c>
      <c r="C30" s="107"/>
      <c r="D30" s="108"/>
      <c r="E30" s="108"/>
      <c r="F30" s="108"/>
      <c r="G30" s="108"/>
      <c r="H30" s="108"/>
      <c r="I30" s="109"/>
      <c r="J30" s="110"/>
      <c r="K30" s="37"/>
      <c r="L30" s="38"/>
      <c r="M30" s="38"/>
    </row>
    <row r="31" spans="1:14">
      <c r="A31" s="38"/>
      <c r="B31" s="37"/>
      <c r="C31" s="37"/>
      <c r="D31" s="37"/>
      <c r="E31" s="37"/>
      <c r="F31" s="37"/>
      <c r="G31" s="37"/>
      <c r="H31" s="37"/>
      <c r="I31" s="37"/>
      <c r="J31" s="37"/>
      <c r="K31" s="37"/>
      <c r="L31" s="38"/>
      <c r="M31" s="38"/>
    </row>
    <row r="32" spans="1:14" ht="32.25" customHeight="1">
      <c r="A32" s="3" t="s">
        <v>60</v>
      </c>
      <c r="B32" s="84" t="s">
        <v>61</v>
      </c>
      <c r="C32" s="84"/>
      <c r="D32" s="85"/>
      <c r="E32" s="85"/>
      <c r="F32" s="85"/>
      <c r="G32" s="85"/>
      <c r="H32" s="85"/>
      <c r="I32" s="86"/>
      <c r="J32" s="87"/>
      <c r="K32" s="38"/>
      <c r="L32" s="38"/>
      <c r="M32" s="38"/>
    </row>
    <row r="33" spans="10:10">
      <c r="J33" s="39"/>
    </row>
  </sheetData>
  <mergeCells count="11">
    <mergeCell ref="N7:N24"/>
    <mergeCell ref="A25:N25"/>
    <mergeCell ref="A26:N27"/>
    <mergeCell ref="B30:H30"/>
    <mergeCell ref="I30:J30"/>
    <mergeCell ref="B32:H32"/>
    <mergeCell ref="I32:J32"/>
    <mergeCell ref="G3:I3"/>
    <mergeCell ref="F1:H1"/>
    <mergeCell ref="F2:H2"/>
    <mergeCell ref="A3:E3"/>
  </mergeCells>
  <phoneticPr fontId="14" type="noConversion"/>
  <dataValidations xWindow="585" yWindow="555" count="1">
    <dataValidation type="list" errorStyle="warning" allowBlank="1" showInputMessage="1" showErrorMessage="1" errorTitle="Check Session" error="Please select session from list. If different dates are desired, please discuss with dean." promptTitle="Select Perferred Session" prompt="Click on arrow to select perferred summer session." sqref="C7:C24">
      <formula1>$N$2:$N$5</formula1>
    </dataValidation>
  </dataValidations>
  <pageMargins left="0.2" right="0.2" top="0.4" bottom="0.5" header="0.3" footer="0.32"/>
  <headerFooter>
    <oddFooter>&amp;L&amp;A&amp;R&amp;9&amp;P of &amp;N</oddFooter>
  </headerFooter>
  <legacyDrawing r:id="rId1"/>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codeName="Sheet2" enableFormatConditionsCalculation="0">
    <pageSetUpPr fitToPage="1"/>
  </sheetPr>
  <dimension ref="A1:M169"/>
  <sheetViews>
    <sheetView tabSelected="1" zoomScaleNormal="90" zoomScalePageLayoutView="90" workbookViewId="0">
      <pane ySplit="5" topLeftCell="A39" activePane="bottomLeft" state="frozen"/>
      <selection activeCell="J1" sqref="J1"/>
      <selection pane="bottomLeft" activeCell="J52" sqref="J52"/>
    </sheetView>
  </sheetViews>
  <sheetFormatPr baseColWidth="10" defaultColWidth="9.1640625" defaultRowHeight="14"/>
  <cols>
    <col min="1" max="1" width="10.1640625" style="5" customWidth="1"/>
    <col min="2" max="2" width="32.5" style="5" bestFit="1" customWidth="1"/>
    <col min="3" max="3" width="9.83203125" style="5" customWidth="1"/>
    <col min="4" max="4" width="11.83203125" style="5" customWidth="1"/>
    <col min="5" max="5" width="9.83203125" style="5" customWidth="1"/>
    <col min="6" max="6" width="7.6640625" style="5" customWidth="1"/>
    <col min="7" max="7" width="8.1640625" style="5" customWidth="1"/>
    <col min="8" max="8" width="21" style="5" bestFit="1" customWidth="1"/>
    <col min="9" max="9" width="10.83203125" style="5" customWidth="1"/>
    <col min="10" max="10" width="8.33203125" style="5" customWidth="1"/>
    <col min="11" max="11" width="9.1640625" style="5"/>
    <col min="12" max="12" width="15.5" style="5" customWidth="1"/>
    <col min="13" max="13" width="42" style="5" customWidth="1"/>
    <col min="14" max="16384" width="9.1640625" style="5"/>
  </cols>
  <sheetData>
    <row r="1" spans="1:13">
      <c r="A1" s="18"/>
      <c r="B1" s="18"/>
      <c r="C1" s="4" t="s">
        <v>40</v>
      </c>
      <c r="D1" s="4" t="s">
        <v>41</v>
      </c>
      <c r="E1" s="90" t="s">
        <v>66</v>
      </c>
      <c r="F1" s="91"/>
      <c r="G1" s="92"/>
      <c r="H1" s="4" t="s">
        <v>71</v>
      </c>
      <c r="I1" s="14" t="s">
        <v>82</v>
      </c>
      <c r="J1" s="15" t="s">
        <v>42</v>
      </c>
      <c r="K1" s="16" t="s">
        <v>43</v>
      </c>
      <c r="L1" s="14" t="s">
        <v>44</v>
      </c>
    </row>
    <row r="2" spans="1:13">
      <c r="A2" s="18"/>
      <c r="B2" s="18"/>
      <c r="C2" s="17" t="s">
        <v>62</v>
      </c>
      <c r="D2" s="35">
        <v>16</v>
      </c>
      <c r="E2" s="111" t="str">
        <f>'2016-17 Summary'!B2</f>
        <v>ECD</v>
      </c>
      <c r="F2" s="111"/>
      <c r="G2" s="111"/>
      <c r="H2" s="19">
        <f>'2016-17 Summary'!C2</f>
        <v>8.06</v>
      </c>
      <c r="I2" s="8">
        <f>SUM(I6:I43)</f>
        <v>3.7666666666666679</v>
      </c>
      <c r="J2" s="9">
        <f>SUM(J6:J43)</f>
        <v>1998</v>
      </c>
      <c r="K2" s="10">
        <f>SUM(K6:K43)</f>
        <v>66.599999999999994</v>
      </c>
      <c r="L2" s="10">
        <f>J2/I2</f>
        <v>530.44247787610607</v>
      </c>
    </row>
    <row r="3" spans="1:13" ht="19.5" customHeight="1">
      <c r="A3" s="94"/>
      <c r="B3" s="95"/>
      <c r="C3" s="95"/>
      <c r="D3" s="95"/>
      <c r="E3" s="58"/>
      <c r="F3" s="88" t="s">
        <v>69</v>
      </c>
      <c r="G3" s="88"/>
      <c r="H3" s="89"/>
      <c r="I3" s="8">
        <f>'2016-17 Summary'!C2-'Summer 16'!J2-'Fall 16'!I2-'Spring 17'!I2</f>
        <v>5.9999999999997833E-2</v>
      </c>
      <c r="J3" s="27"/>
      <c r="K3" s="28"/>
      <c r="L3" s="28"/>
    </row>
    <row r="4" spans="1:13" ht="19.5" customHeight="1">
      <c r="A4" s="18" t="s">
        <v>46</v>
      </c>
      <c r="B4" s="1"/>
      <c r="C4" s="1"/>
      <c r="D4" s="1"/>
      <c r="E4" s="1"/>
      <c r="F4" s="24"/>
      <c r="G4" s="43"/>
      <c r="H4" s="25"/>
      <c r="I4" s="26"/>
      <c r="J4" s="27"/>
      <c r="K4" s="28"/>
      <c r="L4" s="28"/>
    </row>
    <row r="5" spans="1:13" ht="78.5" customHeight="1">
      <c r="A5" s="44" t="s">
        <v>47</v>
      </c>
      <c r="B5" s="45" t="s">
        <v>48</v>
      </c>
      <c r="C5" s="46" t="s">
        <v>49</v>
      </c>
      <c r="D5" s="46" t="s">
        <v>67</v>
      </c>
      <c r="E5" s="31" t="s">
        <v>50</v>
      </c>
      <c r="F5" s="46" t="s">
        <v>51</v>
      </c>
      <c r="G5" s="47" t="s">
        <v>65</v>
      </c>
      <c r="H5" s="46" t="s">
        <v>52</v>
      </c>
      <c r="I5" s="48" t="s">
        <v>64</v>
      </c>
      <c r="J5" s="49" t="s">
        <v>53</v>
      </c>
      <c r="K5" s="50" t="s">
        <v>54</v>
      </c>
      <c r="L5" s="14" t="s">
        <v>44</v>
      </c>
      <c r="M5" s="32" t="s">
        <v>55</v>
      </c>
    </row>
    <row r="6" spans="1:13" ht="15.75" customHeight="1">
      <c r="A6" s="130" t="s">
        <v>91</v>
      </c>
      <c r="B6" s="130" t="s">
        <v>92</v>
      </c>
      <c r="C6" s="33">
        <v>42</v>
      </c>
      <c r="D6" s="65">
        <v>40</v>
      </c>
      <c r="E6" s="33">
        <v>3</v>
      </c>
      <c r="F6" s="66">
        <f t="shared" ref="F6:F43" si="0">D6*E6</f>
        <v>120</v>
      </c>
      <c r="G6" s="34">
        <v>3</v>
      </c>
      <c r="H6" s="67">
        <v>3</v>
      </c>
      <c r="I6" s="52">
        <f t="shared" ref="I6:I43" si="1">H6*E6/15</f>
        <v>0.6</v>
      </c>
      <c r="J6" s="51">
        <f t="shared" ref="J6:J43" si="2">(F6*G6)</f>
        <v>360</v>
      </c>
      <c r="K6" s="53">
        <f>J6/30</f>
        <v>12</v>
      </c>
      <c r="L6" s="52">
        <f t="shared" ref="L6:L43" si="3">J6/I6</f>
        <v>600</v>
      </c>
      <c r="M6" s="96"/>
    </row>
    <row r="7" spans="1:13" ht="15.75" customHeight="1">
      <c r="A7" s="130" t="s">
        <v>88</v>
      </c>
      <c r="B7" s="130" t="s">
        <v>2</v>
      </c>
      <c r="C7" s="33">
        <v>25</v>
      </c>
      <c r="D7" s="65">
        <v>25</v>
      </c>
      <c r="E7" s="33">
        <v>1</v>
      </c>
      <c r="F7" s="66">
        <f t="shared" si="0"/>
        <v>25</v>
      </c>
      <c r="G7" s="34">
        <v>3</v>
      </c>
      <c r="H7" s="67">
        <v>3</v>
      </c>
      <c r="I7" s="52">
        <f t="shared" si="1"/>
        <v>0.2</v>
      </c>
      <c r="J7" s="51">
        <f t="shared" si="2"/>
        <v>75</v>
      </c>
      <c r="K7" s="53">
        <f t="shared" ref="K7:K43" si="4">J7/30</f>
        <v>2.5</v>
      </c>
      <c r="L7" s="52">
        <f t="shared" si="3"/>
        <v>375</v>
      </c>
      <c r="M7" s="97"/>
    </row>
    <row r="8" spans="1:13" ht="15.75" customHeight="1">
      <c r="A8" s="130" t="s">
        <v>88</v>
      </c>
      <c r="B8" s="129" t="s">
        <v>3</v>
      </c>
      <c r="C8" s="33">
        <v>42</v>
      </c>
      <c r="D8" s="65">
        <v>42</v>
      </c>
      <c r="E8" s="33">
        <v>2</v>
      </c>
      <c r="F8" s="66">
        <f t="shared" si="0"/>
        <v>84</v>
      </c>
      <c r="G8" s="34">
        <v>3</v>
      </c>
      <c r="H8" s="67">
        <v>3</v>
      </c>
      <c r="I8" s="52">
        <f t="shared" si="1"/>
        <v>0.4</v>
      </c>
      <c r="J8" s="51">
        <f t="shared" si="2"/>
        <v>252</v>
      </c>
      <c r="K8" s="53">
        <f t="shared" si="4"/>
        <v>8.4</v>
      </c>
      <c r="L8" s="52">
        <f t="shared" si="3"/>
        <v>630</v>
      </c>
      <c r="M8" s="97"/>
    </row>
    <row r="9" spans="1:13" ht="15.75" customHeight="1">
      <c r="A9" s="130" t="s">
        <v>4</v>
      </c>
      <c r="B9" s="130" t="s">
        <v>5</v>
      </c>
      <c r="C9" s="33">
        <v>42</v>
      </c>
      <c r="D9" s="33">
        <v>40</v>
      </c>
      <c r="E9" s="33">
        <v>2</v>
      </c>
      <c r="F9" s="66">
        <f t="shared" si="0"/>
        <v>80</v>
      </c>
      <c r="G9" s="34">
        <v>3</v>
      </c>
      <c r="H9" s="34">
        <v>3</v>
      </c>
      <c r="I9" s="52">
        <f t="shared" si="1"/>
        <v>0.4</v>
      </c>
      <c r="J9" s="51">
        <f t="shared" si="2"/>
        <v>240</v>
      </c>
      <c r="K9" s="53">
        <f t="shared" si="4"/>
        <v>8</v>
      </c>
      <c r="L9" s="52">
        <f t="shared" si="3"/>
        <v>600</v>
      </c>
      <c r="M9" s="97"/>
    </row>
    <row r="10" spans="1:13" ht="15.75" customHeight="1">
      <c r="A10" s="130" t="s">
        <v>6</v>
      </c>
      <c r="B10" s="130" t="s">
        <v>7</v>
      </c>
      <c r="C10" s="33">
        <v>25</v>
      </c>
      <c r="D10" s="33">
        <v>25</v>
      </c>
      <c r="E10" s="33">
        <v>2</v>
      </c>
      <c r="F10" s="66">
        <f t="shared" si="0"/>
        <v>50</v>
      </c>
      <c r="G10" s="34">
        <v>4</v>
      </c>
      <c r="H10" s="34">
        <v>4</v>
      </c>
      <c r="I10" s="52">
        <f t="shared" si="1"/>
        <v>0.53333333333333333</v>
      </c>
      <c r="J10" s="51">
        <f t="shared" si="2"/>
        <v>200</v>
      </c>
      <c r="K10" s="53">
        <f t="shared" si="4"/>
        <v>6.666666666666667</v>
      </c>
      <c r="L10" s="52">
        <f t="shared" si="3"/>
        <v>375</v>
      </c>
      <c r="M10" s="97"/>
    </row>
    <row r="11" spans="1:13" ht="15.75" customHeight="1">
      <c r="A11" s="129" t="s">
        <v>8</v>
      </c>
      <c r="B11" s="129" t="s">
        <v>9</v>
      </c>
      <c r="C11" s="33">
        <v>42</v>
      </c>
      <c r="D11" s="33">
        <v>42</v>
      </c>
      <c r="E11" s="33">
        <v>1</v>
      </c>
      <c r="F11" s="66">
        <f t="shared" si="0"/>
        <v>42</v>
      </c>
      <c r="G11" s="34">
        <v>3</v>
      </c>
      <c r="H11" s="34">
        <v>3</v>
      </c>
      <c r="I11" s="52">
        <f t="shared" si="1"/>
        <v>0.2</v>
      </c>
      <c r="J11" s="51">
        <f t="shared" si="2"/>
        <v>126</v>
      </c>
      <c r="K11" s="53">
        <f t="shared" si="4"/>
        <v>4.2</v>
      </c>
      <c r="L11" s="52">
        <f t="shared" si="3"/>
        <v>630</v>
      </c>
      <c r="M11" s="97"/>
    </row>
    <row r="12" spans="1:13" ht="15.75" customHeight="1">
      <c r="A12" s="129" t="s">
        <v>10</v>
      </c>
      <c r="B12" s="129" t="s">
        <v>11</v>
      </c>
      <c r="C12" s="33">
        <v>42</v>
      </c>
      <c r="D12" s="33">
        <v>40</v>
      </c>
      <c r="E12" s="33">
        <v>1</v>
      </c>
      <c r="F12" s="66">
        <f t="shared" si="0"/>
        <v>40</v>
      </c>
      <c r="G12" s="34">
        <v>3</v>
      </c>
      <c r="H12" s="34">
        <v>3</v>
      </c>
      <c r="I12" s="52">
        <f t="shared" si="1"/>
        <v>0.2</v>
      </c>
      <c r="J12" s="51">
        <f t="shared" si="2"/>
        <v>120</v>
      </c>
      <c r="K12" s="53">
        <f t="shared" si="4"/>
        <v>4</v>
      </c>
      <c r="L12" s="52">
        <f t="shared" si="3"/>
        <v>600</v>
      </c>
      <c r="M12" s="97"/>
    </row>
    <row r="13" spans="1:13" ht="15.75" customHeight="1">
      <c r="A13" s="130" t="s">
        <v>12</v>
      </c>
      <c r="B13" s="129" t="s">
        <v>13</v>
      </c>
      <c r="C13" s="33">
        <v>42</v>
      </c>
      <c r="D13" s="33">
        <v>40</v>
      </c>
      <c r="E13" s="33">
        <v>1</v>
      </c>
      <c r="F13" s="66">
        <f t="shared" si="0"/>
        <v>40</v>
      </c>
      <c r="G13" s="34">
        <v>3</v>
      </c>
      <c r="H13" s="34">
        <v>3</v>
      </c>
      <c r="I13" s="52">
        <f t="shared" si="1"/>
        <v>0.2</v>
      </c>
      <c r="J13" s="51">
        <f t="shared" si="2"/>
        <v>120</v>
      </c>
      <c r="K13" s="53">
        <f t="shared" si="4"/>
        <v>4</v>
      </c>
      <c r="L13" s="52">
        <f t="shared" si="3"/>
        <v>600</v>
      </c>
      <c r="M13" s="97"/>
    </row>
    <row r="14" spans="1:13" ht="15.75" customHeight="1">
      <c r="A14" s="130" t="s">
        <v>15</v>
      </c>
      <c r="B14" s="129" t="s">
        <v>14</v>
      </c>
      <c r="C14" s="33">
        <v>35</v>
      </c>
      <c r="D14" s="33">
        <v>30</v>
      </c>
      <c r="E14" s="33">
        <v>1</v>
      </c>
      <c r="F14" s="66">
        <f t="shared" si="0"/>
        <v>30</v>
      </c>
      <c r="G14" s="34">
        <v>2</v>
      </c>
      <c r="H14" s="34">
        <v>2</v>
      </c>
      <c r="I14" s="52">
        <f t="shared" si="1"/>
        <v>0.13333333333333333</v>
      </c>
      <c r="J14" s="51">
        <f t="shared" si="2"/>
        <v>60</v>
      </c>
      <c r="K14" s="53">
        <f t="shared" si="4"/>
        <v>2</v>
      </c>
      <c r="L14" s="52">
        <f t="shared" si="3"/>
        <v>450</v>
      </c>
      <c r="M14" s="97"/>
    </row>
    <row r="15" spans="1:13" ht="15.75" customHeight="1">
      <c r="A15" s="130" t="s">
        <v>16</v>
      </c>
      <c r="B15" s="129" t="s">
        <v>17</v>
      </c>
      <c r="C15" s="33">
        <v>25</v>
      </c>
      <c r="D15" s="33">
        <v>25</v>
      </c>
      <c r="E15" s="33">
        <v>1</v>
      </c>
      <c r="F15" s="66">
        <f t="shared" si="0"/>
        <v>25</v>
      </c>
      <c r="G15" s="34">
        <v>8</v>
      </c>
      <c r="H15" s="34">
        <v>6.5</v>
      </c>
      <c r="I15" s="52">
        <f t="shared" si="1"/>
        <v>0.43333333333333335</v>
      </c>
      <c r="J15" s="51">
        <f t="shared" si="2"/>
        <v>200</v>
      </c>
      <c r="K15" s="53">
        <f t="shared" si="4"/>
        <v>6.666666666666667</v>
      </c>
      <c r="L15" s="52">
        <f t="shared" si="3"/>
        <v>461.53846153846155</v>
      </c>
      <c r="M15" s="97"/>
    </row>
    <row r="16" spans="1:13" ht="15.75" customHeight="1">
      <c r="A16" s="130" t="s">
        <v>18</v>
      </c>
      <c r="B16" s="129" t="s">
        <v>19</v>
      </c>
      <c r="C16" s="33">
        <v>35</v>
      </c>
      <c r="D16" s="33">
        <v>35</v>
      </c>
      <c r="E16" s="33">
        <v>1</v>
      </c>
      <c r="F16" s="66">
        <f t="shared" si="0"/>
        <v>35</v>
      </c>
      <c r="G16" s="34">
        <v>3</v>
      </c>
      <c r="H16" s="34">
        <v>3</v>
      </c>
      <c r="I16" s="52">
        <f t="shared" si="1"/>
        <v>0.2</v>
      </c>
      <c r="J16" s="51">
        <f t="shared" si="2"/>
        <v>105</v>
      </c>
      <c r="K16" s="53">
        <f t="shared" si="4"/>
        <v>3.5</v>
      </c>
      <c r="L16" s="52">
        <f t="shared" si="3"/>
        <v>525</v>
      </c>
      <c r="M16" s="97"/>
    </row>
    <row r="17" spans="1:13" ht="15.75" customHeight="1">
      <c r="A17" s="130" t="s">
        <v>20</v>
      </c>
      <c r="B17" s="129" t="s">
        <v>21</v>
      </c>
      <c r="C17" s="33">
        <v>35</v>
      </c>
      <c r="D17" s="33">
        <v>35</v>
      </c>
      <c r="E17" s="33">
        <v>1</v>
      </c>
      <c r="F17" s="66">
        <f t="shared" si="0"/>
        <v>35</v>
      </c>
      <c r="G17" s="34">
        <v>1</v>
      </c>
      <c r="H17" s="34">
        <v>1</v>
      </c>
      <c r="I17" s="52">
        <f t="shared" si="1"/>
        <v>6.6666666666666666E-2</v>
      </c>
      <c r="J17" s="51">
        <f t="shared" si="2"/>
        <v>35</v>
      </c>
      <c r="K17" s="53">
        <f t="shared" si="4"/>
        <v>1.1666666666666667</v>
      </c>
      <c r="L17" s="52">
        <f t="shared" si="3"/>
        <v>525</v>
      </c>
      <c r="M17" s="97"/>
    </row>
    <row r="18" spans="1:13" ht="15.75" customHeight="1">
      <c r="A18" s="130" t="s">
        <v>22</v>
      </c>
      <c r="B18" s="129" t="s">
        <v>23</v>
      </c>
      <c r="C18" s="33">
        <v>42</v>
      </c>
      <c r="D18" s="33">
        <v>35</v>
      </c>
      <c r="E18" s="33">
        <v>1</v>
      </c>
      <c r="F18" s="66">
        <f t="shared" si="0"/>
        <v>35</v>
      </c>
      <c r="G18" s="34">
        <v>3</v>
      </c>
      <c r="H18" s="34">
        <v>3</v>
      </c>
      <c r="I18" s="52">
        <f t="shared" si="1"/>
        <v>0.2</v>
      </c>
      <c r="J18" s="51">
        <f t="shared" si="2"/>
        <v>105</v>
      </c>
      <c r="K18" s="53">
        <f t="shared" si="4"/>
        <v>3.5</v>
      </c>
      <c r="L18" s="52">
        <f t="shared" si="3"/>
        <v>525</v>
      </c>
      <c r="M18" s="97"/>
    </row>
    <row r="19" spans="1:13" ht="15.75" customHeight="1">
      <c r="A19" s="33"/>
      <c r="B19" s="76"/>
      <c r="C19" s="33"/>
      <c r="D19" s="33"/>
      <c r="E19" s="33"/>
      <c r="F19" s="66">
        <f t="shared" si="0"/>
        <v>0</v>
      </c>
      <c r="G19" s="34"/>
      <c r="H19" s="34"/>
      <c r="I19" s="52">
        <f t="shared" si="1"/>
        <v>0</v>
      </c>
      <c r="J19" s="51">
        <f t="shared" si="2"/>
        <v>0</v>
      </c>
      <c r="K19" s="53">
        <f t="shared" si="4"/>
        <v>0</v>
      </c>
      <c r="L19" s="52" t="e">
        <f t="shared" si="3"/>
        <v>#DIV/0!</v>
      </c>
      <c r="M19" s="97"/>
    </row>
    <row r="20" spans="1:13" ht="15.75" customHeight="1">
      <c r="A20" s="33"/>
      <c r="B20" s="76"/>
      <c r="C20" s="33"/>
      <c r="D20" s="33"/>
      <c r="E20" s="33"/>
      <c r="F20" s="66">
        <f t="shared" si="0"/>
        <v>0</v>
      </c>
      <c r="G20" s="34"/>
      <c r="H20" s="34"/>
      <c r="I20" s="52">
        <f t="shared" si="1"/>
        <v>0</v>
      </c>
      <c r="J20" s="51">
        <f t="shared" si="2"/>
        <v>0</v>
      </c>
      <c r="K20" s="53">
        <f t="shared" si="4"/>
        <v>0</v>
      </c>
      <c r="L20" s="52" t="e">
        <f t="shared" si="3"/>
        <v>#DIV/0!</v>
      </c>
      <c r="M20" s="97"/>
    </row>
    <row r="21" spans="1:13" ht="15.75" customHeight="1">
      <c r="A21" s="33"/>
      <c r="B21" s="76"/>
      <c r="C21" s="33"/>
      <c r="D21" s="33"/>
      <c r="E21" s="33"/>
      <c r="F21" s="66">
        <f t="shared" si="0"/>
        <v>0</v>
      </c>
      <c r="G21" s="34"/>
      <c r="H21" s="34"/>
      <c r="I21" s="52">
        <f t="shared" si="1"/>
        <v>0</v>
      </c>
      <c r="J21" s="51">
        <f t="shared" si="2"/>
        <v>0</v>
      </c>
      <c r="K21" s="53">
        <f t="shared" si="4"/>
        <v>0</v>
      </c>
      <c r="L21" s="52" t="e">
        <f t="shared" si="3"/>
        <v>#DIV/0!</v>
      </c>
      <c r="M21" s="97"/>
    </row>
    <row r="22" spans="1:13" ht="15.75" customHeight="1">
      <c r="A22" s="33"/>
      <c r="B22" s="76"/>
      <c r="C22" s="33"/>
      <c r="D22" s="33"/>
      <c r="E22" s="33"/>
      <c r="F22" s="66">
        <f t="shared" si="0"/>
        <v>0</v>
      </c>
      <c r="G22" s="34"/>
      <c r="H22" s="34"/>
      <c r="I22" s="52">
        <f t="shared" si="1"/>
        <v>0</v>
      </c>
      <c r="J22" s="51">
        <f t="shared" si="2"/>
        <v>0</v>
      </c>
      <c r="K22" s="53">
        <f t="shared" si="4"/>
        <v>0</v>
      </c>
      <c r="L22" s="52" t="e">
        <f t="shared" si="3"/>
        <v>#DIV/0!</v>
      </c>
      <c r="M22" s="97"/>
    </row>
    <row r="23" spans="1:13" ht="15.75" customHeight="1">
      <c r="A23" s="76"/>
      <c r="B23" s="33"/>
      <c r="C23" s="33"/>
      <c r="D23" s="33"/>
      <c r="E23" s="33"/>
      <c r="F23" s="66">
        <f t="shared" si="0"/>
        <v>0</v>
      </c>
      <c r="G23" s="34"/>
      <c r="H23" s="34"/>
      <c r="I23" s="52">
        <f t="shared" si="1"/>
        <v>0</v>
      </c>
      <c r="J23" s="51">
        <f t="shared" si="2"/>
        <v>0</v>
      </c>
      <c r="K23" s="53">
        <f t="shared" si="4"/>
        <v>0</v>
      </c>
      <c r="L23" s="52" t="e">
        <f t="shared" si="3"/>
        <v>#DIV/0!</v>
      </c>
      <c r="M23" s="97"/>
    </row>
    <row r="24" spans="1:13" ht="15.75" customHeight="1">
      <c r="A24" s="76"/>
      <c r="B24" s="33"/>
      <c r="C24" s="33"/>
      <c r="D24" s="33"/>
      <c r="E24" s="33"/>
      <c r="F24" s="66">
        <f t="shared" si="0"/>
        <v>0</v>
      </c>
      <c r="G24" s="34"/>
      <c r="H24" s="34"/>
      <c r="I24" s="52">
        <f t="shared" si="1"/>
        <v>0</v>
      </c>
      <c r="J24" s="51">
        <f t="shared" si="2"/>
        <v>0</v>
      </c>
      <c r="K24" s="53">
        <f t="shared" si="4"/>
        <v>0</v>
      </c>
      <c r="L24" s="52" t="e">
        <f t="shared" si="3"/>
        <v>#DIV/0!</v>
      </c>
      <c r="M24" s="97"/>
    </row>
    <row r="25" spans="1:13" ht="15.75" customHeight="1">
      <c r="A25" s="76"/>
      <c r="B25" s="76"/>
      <c r="C25" s="33"/>
      <c r="D25" s="33"/>
      <c r="E25" s="33"/>
      <c r="F25" s="66">
        <f t="shared" si="0"/>
        <v>0</v>
      </c>
      <c r="G25" s="34"/>
      <c r="H25" s="34"/>
      <c r="I25" s="52">
        <f t="shared" si="1"/>
        <v>0</v>
      </c>
      <c r="J25" s="51">
        <f t="shared" si="2"/>
        <v>0</v>
      </c>
      <c r="K25" s="53">
        <f t="shared" si="4"/>
        <v>0</v>
      </c>
      <c r="L25" s="52" t="e">
        <f t="shared" si="3"/>
        <v>#DIV/0!</v>
      </c>
      <c r="M25" s="97"/>
    </row>
    <row r="26" spans="1:13" ht="15.75" customHeight="1">
      <c r="A26" s="33"/>
      <c r="B26" s="33"/>
      <c r="C26" s="33"/>
      <c r="D26" s="33"/>
      <c r="E26" s="33"/>
      <c r="F26" s="66">
        <f t="shared" si="0"/>
        <v>0</v>
      </c>
      <c r="G26" s="34"/>
      <c r="H26" s="34"/>
      <c r="I26" s="52">
        <f t="shared" si="1"/>
        <v>0</v>
      </c>
      <c r="J26" s="51">
        <f t="shared" si="2"/>
        <v>0</v>
      </c>
      <c r="K26" s="53">
        <f t="shared" si="4"/>
        <v>0</v>
      </c>
      <c r="L26" s="52" t="e">
        <f t="shared" si="3"/>
        <v>#DIV/0!</v>
      </c>
      <c r="M26" s="97"/>
    </row>
    <row r="27" spans="1:13" ht="15.75" customHeight="1">
      <c r="A27" s="33"/>
      <c r="B27" s="33"/>
      <c r="C27" s="33"/>
      <c r="D27" s="33"/>
      <c r="E27" s="33"/>
      <c r="F27" s="66">
        <f t="shared" si="0"/>
        <v>0</v>
      </c>
      <c r="G27" s="34"/>
      <c r="H27" s="34"/>
      <c r="I27" s="52">
        <f t="shared" si="1"/>
        <v>0</v>
      </c>
      <c r="J27" s="51">
        <f t="shared" si="2"/>
        <v>0</v>
      </c>
      <c r="K27" s="53">
        <f t="shared" si="4"/>
        <v>0</v>
      </c>
      <c r="L27" s="52" t="e">
        <f t="shared" si="3"/>
        <v>#DIV/0!</v>
      </c>
      <c r="M27" s="97"/>
    </row>
    <row r="28" spans="1:13" ht="15.75" customHeight="1">
      <c r="A28" s="33"/>
      <c r="B28" s="33"/>
      <c r="C28" s="33"/>
      <c r="D28" s="33"/>
      <c r="E28" s="33"/>
      <c r="F28" s="66">
        <f t="shared" si="0"/>
        <v>0</v>
      </c>
      <c r="G28" s="34"/>
      <c r="H28" s="34"/>
      <c r="I28" s="52">
        <f t="shared" si="1"/>
        <v>0</v>
      </c>
      <c r="J28" s="51">
        <f t="shared" si="2"/>
        <v>0</v>
      </c>
      <c r="K28" s="53">
        <f t="shared" si="4"/>
        <v>0</v>
      </c>
      <c r="L28" s="52" t="e">
        <f t="shared" si="3"/>
        <v>#DIV/0!</v>
      </c>
      <c r="M28" s="97"/>
    </row>
    <row r="29" spans="1:13" ht="15.75" customHeight="1">
      <c r="A29" s="33"/>
      <c r="B29" s="33"/>
      <c r="C29" s="33"/>
      <c r="D29" s="33"/>
      <c r="E29" s="33"/>
      <c r="F29" s="66">
        <f t="shared" si="0"/>
        <v>0</v>
      </c>
      <c r="G29" s="34"/>
      <c r="H29" s="34"/>
      <c r="I29" s="52">
        <f t="shared" si="1"/>
        <v>0</v>
      </c>
      <c r="J29" s="51">
        <f t="shared" si="2"/>
        <v>0</v>
      </c>
      <c r="K29" s="53">
        <f t="shared" si="4"/>
        <v>0</v>
      </c>
      <c r="L29" s="52" t="e">
        <f t="shared" si="3"/>
        <v>#DIV/0!</v>
      </c>
      <c r="M29" s="97"/>
    </row>
    <row r="30" spans="1:13" ht="15.75" customHeight="1">
      <c r="A30" s="33"/>
      <c r="B30" s="33"/>
      <c r="C30" s="33"/>
      <c r="D30" s="33"/>
      <c r="E30" s="33"/>
      <c r="F30" s="66">
        <f t="shared" si="0"/>
        <v>0</v>
      </c>
      <c r="G30" s="34"/>
      <c r="H30" s="34"/>
      <c r="I30" s="52">
        <f t="shared" si="1"/>
        <v>0</v>
      </c>
      <c r="J30" s="51">
        <f t="shared" si="2"/>
        <v>0</v>
      </c>
      <c r="K30" s="53">
        <f t="shared" si="4"/>
        <v>0</v>
      </c>
      <c r="L30" s="52" t="e">
        <f t="shared" si="3"/>
        <v>#DIV/0!</v>
      </c>
      <c r="M30" s="97"/>
    </row>
    <row r="31" spans="1:13" ht="15.75" customHeight="1">
      <c r="A31" s="33"/>
      <c r="B31" s="33"/>
      <c r="C31" s="33"/>
      <c r="D31" s="33"/>
      <c r="E31" s="33"/>
      <c r="F31" s="66">
        <f t="shared" ref="F31:F35" si="5">D31*E31</f>
        <v>0</v>
      </c>
      <c r="G31" s="34"/>
      <c r="H31" s="34"/>
      <c r="I31" s="52">
        <f t="shared" ref="I31:I35" si="6">H31*E31/15</f>
        <v>0</v>
      </c>
      <c r="J31" s="51">
        <f t="shared" ref="J31:J35" si="7">(F31*G31)</f>
        <v>0</v>
      </c>
      <c r="K31" s="53">
        <f t="shared" ref="K31:K35" si="8">J31/30</f>
        <v>0</v>
      </c>
      <c r="L31" s="52" t="e">
        <f t="shared" ref="L31:L35" si="9">J31/I31</f>
        <v>#DIV/0!</v>
      </c>
      <c r="M31" s="97"/>
    </row>
    <row r="32" spans="1:13" ht="15.75" customHeight="1">
      <c r="A32" s="33"/>
      <c r="B32" s="33"/>
      <c r="C32" s="33"/>
      <c r="D32" s="33"/>
      <c r="E32" s="33"/>
      <c r="F32" s="66">
        <f t="shared" si="5"/>
        <v>0</v>
      </c>
      <c r="G32" s="34"/>
      <c r="H32" s="34"/>
      <c r="I32" s="52">
        <f t="shared" si="6"/>
        <v>0</v>
      </c>
      <c r="J32" s="51">
        <f t="shared" si="7"/>
        <v>0</v>
      </c>
      <c r="K32" s="53">
        <f t="shared" si="8"/>
        <v>0</v>
      </c>
      <c r="L32" s="52" t="e">
        <f t="shared" si="9"/>
        <v>#DIV/0!</v>
      </c>
      <c r="M32" s="97"/>
    </row>
    <row r="33" spans="1:13" ht="15.75" customHeight="1">
      <c r="A33" s="33"/>
      <c r="B33" s="33"/>
      <c r="C33" s="33"/>
      <c r="D33" s="33"/>
      <c r="E33" s="33"/>
      <c r="F33" s="66">
        <f t="shared" si="5"/>
        <v>0</v>
      </c>
      <c r="G33" s="34"/>
      <c r="H33" s="34"/>
      <c r="I33" s="52">
        <f t="shared" si="6"/>
        <v>0</v>
      </c>
      <c r="J33" s="51">
        <f t="shared" si="7"/>
        <v>0</v>
      </c>
      <c r="K33" s="53">
        <f t="shared" si="8"/>
        <v>0</v>
      </c>
      <c r="L33" s="52" t="e">
        <f t="shared" si="9"/>
        <v>#DIV/0!</v>
      </c>
      <c r="M33" s="97"/>
    </row>
    <row r="34" spans="1:13" ht="15.75" customHeight="1">
      <c r="A34" s="33"/>
      <c r="B34" s="33"/>
      <c r="C34" s="33"/>
      <c r="D34" s="33"/>
      <c r="E34" s="33"/>
      <c r="F34" s="66">
        <f t="shared" si="5"/>
        <v>0</v>
      </c>
      <c r="G34" s="34"/>
      <c r="H34" s="34"/>
      <c r="I34" s="52">
        <f t="shared" si="6"/>
        <v>0</v>
      </c>
      <c r="J34" s="51">
        <f t="shared" si="7"/>
        <v>0</v>
      </c>
      <c r="K34" s="53">
        <f t="shared" si="8"/>
        <v>0</v>
      </c>
      <c r="L34" s="52" t="e">
        <f t="shared" si="9"/>
        <v>#DIV/0!</v>
      </c>
      <c r="M34" s="97"/>
    </row>
    <row r="35" spans="1:13" ht="15.75" customHeight="1">
      <c r="A35" s="33"/>
      <c r="B35" s="33"/>
      <c r="C35" s="33"/>
      <c r="D35" s="33"/>
      <c r="E35" s="33"/>
      <c r="F35" s="66">
        <f t="shared" si="5"/>
        <v>0</v>
      </c>
      <c r="G35" s="34"/>
      <c r="H35" s="34"/>
      <c r="I35" s="52">
        <f t="shared" si="6"/>
        <v>0</v>
      </c>
      <c r="J35" s="51">
        <f t="shared" si="7"/>
        <v>0</v>
      </c>
      <c r="K35" s="53">
        <f t="shared" si="8"/>
        <v>0</v>
      </c>
      <c r="L35" s="52" t="e">
        <f t="shared" si="9"/>
        <v>#DIV/0!</v>
      </c>
      <c r="M35" s="97"/>
    </row>
    <row r="36" spans="1:13" ht="15.75" customHeight="1">
      <c r="A36" s="33"/>
      <c r="B36" s="33"/>
      <c r="C36" s="33"/>
      <c r="D36" s="33"/>
      <c r="E36" s="33"/>
      <c r="F36" s="66">
        <f t="shared" si="0"/>
        <v>0</v>
      </c>
      <c r="G36" s="34"/>
      <c r="H36" s="34"/>
      <c r="I36" s="52">
        <f t="shared" si="1"/>
        <v>0</v>
      </c>
      <c r="J36" s="51">
        <f t="shared" si="2"/>
        <v>0</v>
      </c>
      <c r="K36" s="53">
        <f t="shared" si="4"/>
        <v>0</v>
      </c>
      <c r="L36" s="52" t="e">
        <f t="shared" si="3"/>
        <v>#DIV/0!</v>
      </c>
      <c r="M36" s="97"/>
    </row>
    <row r="37" spans="1:13" ht="15.75" customHeight="1">
      <c r="A37" s="33"/>
      <c r="B37" s="33"/>
      <c r="C37" s="33"/>
      <c r="D37" s="33"/>
      <c r="E37" s="33"/>
      <c r="F37" s="66">
        <f t="shared" si="0"/>
        <v>0</v>
      </c>
      <c r="G37" s="34"/>
      <c r="H37" s="34"/>
      <c r="I37" s="52">
        <f t="shared" si="1"/>
        <v>0</v>
      </c>
      <c r="J37" s="51">
        <f t="shared" si="2"/>
        <v>0</v>
      </c>
      <c r="K37" s="53">
        <f t="shared" si="4"/>
        <v>0</v>
      </c>
      <c r="L37" s="52" t="e">
        <f t="shared" si="3"/>
        <v>#DIV/0!</v>
      </c>
      <c r="M37" s="97"/>
    </row>
    <row r="38" spans="1:13" ht="15.75" customHeight="1">
      <c r="A38" s="63"/>
      <c r="B38" s="63"/>
      <c r="C38" s="33"/>
      <c r="D38" s="33"/>
      <c r="E38" s="33"/>
      <c r="F38" s="66">
        <f t="shared" si="0"/>
        <v>0</v>
      </c>
      <c r="G38" s="34"/>
      <c r="H38" s="34"/>
      <c r="I38" s="52">
        <f t="shared" si="1"/>
        <v>0</v>
      </c>
      <c r="J38" s="51">
        <f t="shared" si="2"/>
        <v>0</v>
      </c>
      <c r="K38" s="53">
        <f t="shared" si="4"/>
        <v>0</v>
      </c>
      <c r="L38" s="52" t="e">
        <f t="shared" si="3"/>
        <v>#DIV/0!</v>
      </c>
      <c r="M38" s="97"/>
    </row>
    <row r="39" spans="1:13" ht="15.75" customHeight="1">
      <c r="A39" s="63"/>
      <c r="B39" s="63"/>
      <c r="C39" s="33"/>
      <c r="D39" s="33"/>
      <c r="E39" s="33"/>
      <c r="F39" s="66">
        <f t="shared" si="0"/>
        <v>0</v>
      </c>
      <c r="G39" s="34"/>
      <c r="H39" s="34"/>
      <c r="I39" s="52">
        <f t="shared" si="1"/>
        <v>0</v>
      </c>
      <c r="J39" s="51">
        <f t="shared" si="2"/>
        <v>0</v>
      </c>
      <c r="K39" s="53">
        <f t="shared" si="4"/>
        <v>0</v>
      </c>
      <c r="L39" s="52" t="e">
        <f t="shared" si="3"/>
        <v>#DIV/0!</v>
      </c>
      <c r="M39" s="97"/>
    </row>
    <row r="40" spans="1:13" ht="15.75" customHeight="1">
      <c r="A40" s="77"/>
      <c r="B40" s="77"/>
      <c r="C40" s="78"/>
      <c r="D40" s="33"/>
      <c r="E40" s="33"/>
      <c r="F40" s="66">
        <f t="shared" si="0"/>
        <v>0</v>
      </c>
      <c r="G40" s="34"/>
      <c r="H40" s="78"/>
      <c r="I40" s="52">
        <f t="shared" si="1"/>
        <v>0</v>
      </c>
      <c r="J40" s="51">
        <f t="shared" si="2"/>
        <v>0</v>
      </c>
      <c r="K40" s="53">
        <f t="shared" si="4"/>
        <v>0</v>
      </c>
      <c r="L40" s="52" t="e">
        <f t="shared" si="3"/>
        <v>#DIV/0!</v>
      </c>
      <c r="M40" s="97"/>
    </row>
    <row r="41" spans="1:13" ht="15.75" customHeight="1">
      <c r="A41" s="76"/>
      <c r="B41" s="33"/>
      <c r="C41" s="33"/>
      <c r="D41" s="33"/>
      <c r="E41" s="33"/>
      <c r="F41" s="66">
        <f t="shared" si="0"/>
        <v>0</v>
      </c>
      <c r="G41" s="34"/>
      <c r="H41" s="34"/>
      <c r="I41" s="52">
        <f t="shared" si="1"/>
        <v>0</v>
      </c>
      <c r="J41" s="51">
        <f t="shared" si="2"/>
        <v>0</v>
      </c>
      <c r="K41" s="53">
        <f t="shared" si="4"/>
        <v>0</v>
      </c>
      <c r="L41" s="52" t="e">
        <f t="shared" si="3"/>
        <v>#DIV/0!</v>
      </c>
      <c r="M41" s="97"/>
    </row>
    <row r="42" spans="1:13" ht="15.75" customHeight="1">
      <c r="A42" s="35"/>
      <c r="B42" s="35"/>
      <c r="C42" s="35"/>
      <c r="D42" s="35"/>
      <c r="E42" s="35"/>
      <c r="F42" s="66">
        <f t="shared" si="0"/>
        <v>0</v>
      </c>
      <c r="G42" s="7"/>
      <c r="H42" s="7"/>
      <c r="I42" s="52">
        <f t="shared" si="1"/>
        <v>0</v>
      </c>
      <c r="J42" s="51">
        <f t="shared" si="2"/>
        <v>0</v>
      </c>
      <c r="K42" s="53">
        <f t="shared" si="4"/>
        <v>0</v>
      </c>
      <c r="L42" s="52" t="e">
        <f t="shared" si="3"/>
        <v>#DIV/0!</v>
      </c>
      <c r="M42" s="97"/>
    </row>
    <row r="43" spans="1:13" ht="15.75" customHeight="1">
      <c r="A43" s="35"/>
      <c r="B43" s="35"/>
      <c r="C43" s="35"/>
      <c r="D43" s="35"/>
      <c r="E43" s="35"/>
      <c r="F43" s="66">
        <f t="shared" si="0"/>
        <v>0</v>
      </c>
      <c r="G43" s="7"/>
      <c r="H43" s="7"/>
      <c r="I43" s="52">
        <f t="shared" si="1"/>
        <v>0</v>
      </c>
      <c r="J43" s="51">
        <f t="shared" si="2"/>
        <v>0</v>
      </c>
      <c r="K43" s="53">
        <f t="shared" si="4"/>
        <v>0</v>
      </c>
      <c r="L43" s="52" t="e">
        <f t="shared" si="3"/>
        <v>#DIV/0!</v>
      </c>
      <c r="M43" s="97"/>
    </row>
    <row r="44" spans="1:13" ht="18.75" customHeight="1">
      <c r="A44" s="98" t="s">
        <v>56</v>
      </c>
      <c r="B44" s="99"/>
      <c r="C44" s="99"/>
      <c r="D44" s="99"/>
      <c r="E44" s="99"/>
      <c r="F44" s="99"/>
      <c r="G44" s="99"/>
      <c r="H44" s="99"/>
      <c r="I44" s="99"/>
      <c r="J44" s="99"/>
      <c r="K44" s="99"/>
      <c r="L44" s="99"/>
      <c r="M44" s="100"/>
    </row>
    <row r="45" spans="1:13" ht="61.5" customHeight="1">
      <c r="A45" s="136" t="s">
        <v>0</v>
      </c>
      <c r="B45" s="105"/>
      <c r="C45" s="105"/>
      <c r="D45" s="105"/>
      <c r="E45" s="105"/>
      <c r="F45" s="105"/>
      <c r="G45" s="105"/>
      <c r="H45" s="105"/>
      <c r="I45" s="105"/>
      <c r="J45" s="105"/>
      <c r="K45" s="105"/>
      <c r="L45" s="105"/>
      <c r="M45" s="106"/>
    </row>
    <row r="46" spans="1:13">
      <c r="A46" s="57"/>
      <c r="B46" s="57"/>
      <c r="C46" s="57"/>
      <c r="D46" s="57"/>
      <c r="E46" s="57"/>
      <c r="F46" s="57"/>
      <c r="G46" s="57"/>
      <c r="H46" s="57"/>
      <c r="I46" s="57"/>
      <c r="J46" s="57"/>
      <c r="K46" s="57"/>
      <c r="L46" s="57"/>
      <c r="M46" s="58"/>
    </row>
    <row r="47" spans="1:13" ht="15" thickBot="1">
      <c r="A47" s="2" t="s">
        <v>57</v>
      </c>
      <c r="B47" s="36"/>
      <c r="C47" s="36"/>
      <c r="D47" s="36"/>
      <c r="E47" s="36"/>
      <c r="F47" s="36"/>
      <c r="G47" s="36"/>
      <c r="H47" s="36"/>
      <c r="I47" s="36"/>
      <c r="J47" s="36"/>
      <c r="K47" s="36"/>
      <c r="L47" s="36"/>
    </row>
    <row r="48" spans="1:13" ht="30" customHeight="1" thickTop="1">
      <c r="A48" s="3" t="s">
        <v>58</v>
      </c>
      <c r="B48" s="107" t="s">
        <v>59</v>
      </c>
      <c r="C48" s="108"/>
      <c r="D48" s="108"/>
      <c r="E48" s="108"/>
      <c r="F48" s="108"/>
      <c r="G48" s="108"/>
      <c r="H48" s="109"/>
      <c r="I48" s="110"/>
      <c r="J48" s="37"/>
      <c r="K48" s="38"/>
      <c r="L48" s="38"/>
    </row>
    <row r="49" spans="1:12">
      <c r="A49" s="38"/>
      <c r="B49" s="37"/>
      <c r="C49" s="37"/>
      <c r="D49" s="37"/>
      <c r="E49" s="37"/>
      <c r="F49" s="37"/>
      <c r="G49" s="37"/>
      <c r="H49" s="37"/>
      <c r="I49" s="37"/>
      <c r="J49" s="37"/>
      <c r="K49" s="38"/>
      <c r="L49" s="38"/>
    </row>
    <row r="50" spans="1:12" ht="32.25" customHeight="1">
      <c r="A50" s="3" t="s">
        <v>60</v>
      </c>
      <c r="B50" s="84" t="s">
        <v>61</v>
      </c>
      <c r="C50" s="85"/>
      <c r="D50" s="85"/>
      <c r="E50" s="85"/>
      <c r="F50" s="85"/>
      <c r="G50" s="85"/>
      <c r="H50" s="86"/>
      <c r="I50" s="87"/>
      <c r="J50" s="38"/>
      <c r="K50" s="38"/>
      <c r="L50" s="38"/>
    </row>
    <row r="51" spans="1:12">
      <c r="I51" s="39"/>
    </row>
    <row r="52" spans="1:12" customFormat="1"/>
    <row r="53" spans="1:12" customFormat="1"/>
    <row r="54" spans="1:12" customFormat="1"/>
    <row r="55" spans="1:12" customFormat="1"/>
    <row r="56" spans="1:12" customFormat="1"/>
    <row r="57" spans="1:12" customFormat="1"/>
    <row r="58" spans="1:12" customFormat="1"/>
    <row r="59" spans="1:12" customFormat="1"/>
    <row r="60" spans="1:12" customFormat="1"/>
    <row r="61" spans="1:12" customFormat="1"/>
    <row r="62" spans="1:12" customFormat="1"/>
    <row r="63" spans="1:12" customFormat="1"/>
    <row r="64" spans="1:12" customFormat="1"/>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row r="96" customFormat="1"/>
    <row r="97" customFormat="1"/>
    <row r="98" customFormat="1"/>
    <row r="99" customFormat="1"/>
    <row r="100" customFormat="1"/>
    <row r="101" customFormat="1"/>
    <row r="102" customFormat="1"/>
    <row r="103" customFormat="1"/>
    <row r="104" customFormat="1"/>
    <row r="105" customFormat="1"/>
    <row r="106" customFormat="1"/>
    <row r="107" customFormat="1"/>
    <row r="108" customFormat="1"/>
    <row r="109" customFormat="1"/>
    <row r="110" customFormat="1"/>
    <row r="111" customFormat="1"/>
    <row r="112" customFormat="1"/>
    <row r="113" customFormat="1"/>
    <row r="114" customFormat="1"/>
    <row r="115" customFormat="1"/>
    <row r="116" customFormat="1"/>
    <row r="117" customFormat="1"/>
    <row r="118" customFormat="1"/>
    <row r="119" customFormat="1"/>
    <row r="120" customFormat="1"/>
    <row r="121" customFormat="1"/>
    <row r="122" customFormat="1"/>
    <row r="123" customFormat="1"/>
    <row r="124" customFormat="1"/>
    <row r="125" customFormat="1"/>
    <row r="126" customFormat="1"/>
    <row r="127" customFormat="1"/>
    <row r="128" customFormat="1"/>
    <row r="129" customFormat="1"/>
    <row r="130" customFormat="1"/>
    <row r="131" customFormat="1"/>
    <row r="132" customFormat="1"/>
    <row r="133" customFormat="1"/>
    <row r="134" customFormat="1"/>
    <row r="135" customFormat="1"/>
    <row r="136" customFormat="1"/>
    <row r="137" customFormat="1"/>
    <row r="138" customFormat="1"/>
    <row r="139" customFormat="1"/>
    <row r="140" customFormat="1"/>
    <row r="141" customFormat="1"/>
    <row r="142" customFormat="1"/>
    <row r="143" customFormat="1"/>
    <row r="144" customFormat="1"/>
    <row r="145" customFormat="1"/>
    <row r="146" customFormat="1"/>
    <row r="147" customFormat="1"/>
    <row r="148" customFormat="1"/>
    <row r="149" customFormat="1"/>
    <row r="150" customFormat="1"/>
    <row r="151" customFormat="1"/>
    <row r="152" customFormat="1"/>
    <row r="153" customFormat="1"/>
    <row r="154" customFormat="1"/>
    <row r="155" customFormat="1"/>
    <row r="156" customFormat="1"/>
    <row r="157" customFormat="1"/>
    <row r="158" customFormat="1"/>
    <row r="159" customFormat="1"/>
    <row r="160" customFormat="1"/>
    <row r="161" customFormat="1"/>
    <row r="162" customFormat="1"/>
    <row r="163" customFormat="1"/>
    <row r="164" customFormat="1"/>
    <row r="165" customFormat="1"/>
    <row r="166" customFormat="1"/>
    <row r="167" customFormat="1"/>
    <row r="168" customFormat="1"/>
    <row r="169" customFormat="1"/>
  </sheetData>
  <mergeCells count="11">
    <mergeCell ref="M6:M43"/>
    <mergeCell ref="A44:M44"/>
    <mergeCell ref="A45:M45"/>
    <mergeCell ref="B48:G48"/>
    <mergeCell ref="H48:I48"/>
    <mergeCell ref="B50:G50"/>
    <mergeCell ref="H50:I50"/>
    <mergeCell ref="F3:H3"/>
    <mergeCell ref="E1:G1"/>
    <mergeCell ref="E2:G2"/>
    <mergeCell ref="A3:D3"/>
  </mergeCells>
  <phoneticPr fontId="14" type="noConversion"/>
  <pageMargins left="0.2" right="0.2" top="0.4" bottom="0.5" header="0.3" footer="0.32"/>
  <pageSetup scale="71" fitToHeight="2" orientation="landscape"/>
  <headerFooter>
    <oddFooter>&amp;L&amp;A&amp;R&amp;9&amp;P of &amp;N</oddFooter>
  </headerFooter>
  <legacyDrawing r:id="rId1"/>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codeName="Sheet3" enableFormatConditionsCalculation="0">
    <pageSetUpPr fitToPage="1"/>
  </sheetPr>
  <dimension ref="A1:M74"/>
  <sheetViews>
    <sheetView zoomScaleNormal="90" zoomScalePageLayoutView="90" workbookViewId="0">
      <pane ySplit="5" topLeftCell="A6" activePane="bottomLeft" state="frozen"/>
      <selection activeCell="I1" sqref="I1"/>
      <selection pane="bottomLeft" activeCell="I17" sqref="I17"/>
    </sheetView>
  </sheetViews>
  <sheetFormatPr baseColWidth="10" defaultColWidth="9.1640625" defaultRowHeight="14"/>
  <cols>
    <col min="1" max="1" width="10.1640625" style="5" customWidth="1"/>
    <col min="2" max="2" width="30.1640625" style="5" bestFit="1" customWidth="1"/>
    <col min="3" max="3" width="9.83203125" style="5" customWidth="1"/>
    <col min="4" max="4" width="11.83203125" style="5" customWidth="1"/>
    <col min="5" max="5" width="9.83203125" style="5" customWidth="1"/>
    <col min="6" max="6" width="7.6640625" style="5" customWidth="1"/>
    <col min="7" max="7" width="8.1640625" style="5" customWidth="1"/>
    <col min="8" max="8" width="20.33203125" style="5" bestFit="1" customWidth="1"/>
    <col min="9" max="9" width="10.5" style="5" bestFit="1" customWidth="1"/>
    <col min="10" max="10" width="8.33203125" style="5" customWidth="1"/>
    <col min="11" max="11" width="9.1640625" style="5"/>
    <col min="12" max="12" width="15.5" style="5" customWidth="1"/>
    <col min="13" max="13" width="42" style="5" customWidth="1"/>
    <col min="14" max="16384" width="9.1640625" style="5"/>
  </cols>
  <sheetData>
    <row r="1" spans="1:13">
      <c r="A1" s="18"/>
      <c r="B1" s="18"/>
      <c r="C1" s="4" t="s">
        <v>40</v>
      </c>
      <c r="D1" s="4" t="s">
        <v>41</v>
      </c>
      <c r="E1" s="90" t="s">
        <v>66</v>
      </c>
      <c r="F1" s="91"/>
      <c r="G1" s="92"/>
      <c r="H1" s="4" t="s">
        <v>71</v>
      </c>
      <c r="I1" s="14" t="s">
        <v>83</v>
      </c>
      <c r="J1" s="15" t="s">
        <v>42</v>
      </c>
      <c r="K1" s="16" t="s">
        <v>43</v>
      </c>
      <c r="L1" s="14" t="s">
        <v>44</v>
      </c>
      <c r="M1" s="40"/>
    </row>
    <row r="2" spans="1:13">
      <c r="A2" s="18"/>
      <c r="B2" s="18"/>
      <c r="C2" s="17" t="s">
        <v>63</v>
      </c>
      <c r="D2" s="35">
        <v>17</v>
      </c>
      <c r="E2" s="111" t="str">
        <f>'2016-17 Summary'!B2</f>
        <v>ECD</v>
      </c>
      <c r="F2" s="111"/>
      <c r="G2" s="111"/>
      <c r="H2" s="19">
        <f>'2016-17 Summary'!C2</f>
        <v>8.06</v>
      </c>
      <c r="I2" s="8">
        <f>SUM(I6:I43)</f>
        <v>4.0333333333333341</v>
      </c>
      <c r="J2" s="20">
        <f>SUM(J6:J43)</f>
        <v>2246</v>
      </c>
      <c r="K2" s="21">
        <f>SUM(K6:K43)</f>
        <v>74.866666666666674</v>
      </c>
      <c r="L2" s="21">
        <f>J2/I2</f>
        <v>556.85950413223134</v>
      </c>
    </row>
    <row r="3" spans="1:13" ht="19.5" customHeight="1">
      <c r="A3" s="94"/>
      <c r="B3" s="95"/>
      <c r="C3" s="95"/>
      <c r="D3" s="95"/>
      <c r="E3" s="58"/>
      <c r="F3" s="88" t="s">
        <v>69</v>
      </c>
      <c r="G3" s="88"/>
      <c r="H3" s="89"/>
      <c r="I3" s="8">
        <f>'2016-17 Summary'!C2-'Summer 16'!J2-'Fall 16'!I2-'Spring 17'!I2</f>
        <v>5.9999999999997833E-2</v>
      </c>
      <c r="J3" s="41"/>
      <c r="K3" s="42"/>
      <c r="L3" s="42"/>
    </row>
    <row r="4" spans="1:13" ht="19.5" customHeight="1">
      <c r="A4" s="18" t="s">
        <v>46</v>
      </c>
      <c r="B4" s="1"/>
      <c r="C4" s="1"/>
      <c r="D4" s="1"/>
      <c r="E4" s="1"/>
      <c r="F4" s="24"/>
      <c r="G4" s="43"/>
      <c r="H4" s="25"/>
      <c r="I4" s="26"/>
      <c r="J4" s="27"/>
      <c r="K4" s="28"/>
      <c r="L4" s="28"/>
    </row>
    <row r="5" spans="1:13" ht="70">
      <c r="A5" s="44" t="s">
        <v>47</v>
      </c>
      <c r="B5" s="45" t="s">
        <v>48</v>
      </c>
      <c r="C5" s="46" t="s">
        <v>49</v>
      </c>
      <c r="D5" s="46" t="s">
        <v>67</v>
      </c>
      <c r="E5" s="31" t="s">
        <v>50</v>
      </c>
      <c r="F5" s="46" t="s">
        <v>51</v>
      </c>
      <c r="G5" s="47" t="s">
        <v>65</v>
      </c>
      <c r="H5" s="46" t="s">
        <v>52</v>
      </c>
      <c r="I5" s="48" t="s">
        <v>64</v>
      </c>
      <c r="J5" s="49" t="s">
        <v>53</v>
      </c>
      <c r="K5" s="50" t="s">
        <v>54</v>
      </c>
      <c r="L5" s="14" t="s">
        <v>44</v>
      </c>
      <c r="M5" s="32" t="s">
        <v>55</v>
      </c>
    </row>
    <row r="6" spans="1:13" ht="15.75" customHeight="1">
      <c r="A6" s="130" t="s">
        <v>91</v>
      </c>
      <c r="B6" s="130" t="s">
        <v>24</v>
      </c>
      <c r="C6" s="33">
        <v>42</v>
      </c>
      <c r="D6" s="65">
        <v>42</v>
      </c>
      <c r="E6" s="33">
        <v>2</v>
      </c>
      <c r="F6" s="66">
        <f t="shared" ref="F6:F39" si="0">D6*E6</f>
        <v>84</v>
      </c>
      <c r="G6" s="34">
        <v>3</v>
      </c>
      <c r="H6" s="67">
        <v>3</v>
      </c>
      <c r="I6" s="52">
        <f t="shared" ref="I6:I39" si="1">H6*E6/15</f>
        <v>0.4</v>
      </c>
      <c r="J6" s="51">
        <f t="shared" ref="J6:J39" si="2">(F6*G6)</f>
        <v>252</v>
      </c>
      <c r="K6" s="53">
        <f>J6/30</f>
        <v>8.4</v>
      </c>
      <c r="L6" s="52">
        <f t="shared" ref="L6:L39" si="3">J6/I6</f>
        <v>630</v>
      </c>
      <c r="M6" s="96"/>
    </row>
    <row r="7" spans="1:13" ht="15.75" customHeight="1">
      <c r="A7" s="130" t="s">
        <v>88</v>
      </c>
      <c r="B7" s="130" t="s">
        <v>25</v>
      </c>
      <c r="C7" s="33">
        <v>42</v>
      </c>
      <c r="D7" s="65">
        <v>42</v>
      </c>
      <c r="E7" s="33">
        <v>3</v>
      </c>
      <c r="F7" s="66">
        <f t="shared" si="0"/>
        <v>126</v>
      </c>
      <c r="G7" s="34">
        <v>3</v>
      </c>
      <c r="H7" s="67">
        <v>3</v>
      </c>
      <c r="I7" s="52">
        <f t="shared" si="1"/>
        <v>0.6</v>
      </c>
      <c r="J7" s="51">
        <f t="shared" si="2"/>
        <v>378</v>
      </c>
      <c r="K7" s="53">
        <f t="shared" ref="K7:K39" si="4">J7/30</f>
        <v>12.6</v>
      </c>
      <c r="L7" s="52">
        <f t="shared" si="3"/>
        <v>630</v>
      </c>
      <c r="M7" s="97"/>
    </row>
    <row r="8" spans="1:13" ht="15.75" customHeight="1">
      <c r="A8" s="130" t="s">
        <v>27</v>
      </c>
      <c r="B8" s="130" t="s">
        <v>26</v>
      </c>
      <c r="C8" s="33">
        <v>42</v>
      </c>
      <c r="D8" s="65">
        <v>42</v>
      </c>
      <c r="E8" s="33">
        <v>3</v>
      </c>
      <c r="F8" s="66">
        <f t="shared" si="0"/>
        <v>126</v>
      </c>
      <c r="G8" s="34">
        <v>3</v>
      </c>
      <c r="H8" s="67">
        <v>3</v>
      </c>
      <c r="I8" s="52">
        <f t="shared" si="1"/>
        <v>0.6</v>
      </c>
      <c r="J8" s="51">
        <f t="shared" si="2"/>
        <v>378</v>
      </c>
      <c r="K8" s="53">
        <f t="shared" si="4"/>
        <v>12.6</v>
      </c>
      <c r="L8" s="52">
        <f t="shared" si="3"/>
        <v>630</v>
      </c>
      <c r="M8" s="97"/>
    </row>
    <row r="9" spans="1:13" ht="15.75" customHeight="1">
      <c r="A9" s="130" t="s">
        <v>6</v>
      </c>
      <c r="B9" s="130" t="s">
        <v>28</v>
      </c>
      <c r="C9" s="33">
        <v>25</v>
      </c>
      <c r="D9" s="33">
        <v>25</v>
      </c>
      <c r="E9" s="33">
        <v>2</v>
      </c>
      <c r="F9" s="66">
        <f t="shared" si="0"/>
        <v>50</v>
      </c>
      <c r="G9" s="34">
        <v>4</v>
      </c>
      <c r="H9" s="34">
        <v>4</v>
      </c>
      <c r="I9" s="52">
        <f t="shared" si="1"/>
        <v>0.53333333333333333</v>
      </c>
      <c r="J9" s="51">
        <f t="shared" si="2"/>
        <v>200</v>
      </c>
      <c r="K9" s="53">
        <f t="shared" si="4"/>
        <v>6.666666666666667</v>
      </c>
      <c r="L9" s="52">
        <f t="shared" si="3"/>
        <v>375</v>
      </c>
      <c r="M9" s="97"/>
    </row>
    <row r="10" spans="1:13" ht="15.75" customHeight="1">
      <c r="A10" s="130" t="s">
        <v>6</v>
      </c>
      <c r="B10" s="130" t="s">
        <v>29</v>
      </c>
      <c r="C10" s="33">
        <v>25</v>
      </c>
      <c r="D10" s="33">
        <v>25</v>
      </c>
      <c r="E10" s="33">
        <v>1</v>
      </c>
      <c r="F10" s="66">
        <f t="shared" si="0"/>
        <v>25</v>
      </c>
      <c r="G10" s="34">
        <v>4</v>
      </c>
      <c r="H10" s="34">
        <v>4</v>
      </c>
      <c r="I10" s="52">
        <f t="shared" si="1"/>
        <v>0.26666666666666666</v>
      </c>
      <c r="J10" s="51">
        <f t="shared" si="2"/>
        <v>100</v>
      </c>
      <c r="K10" s="53">
        <f t="shared" si="4"/>
        <v>3.3333333333333335</v>
      </c>
      <c r="L10" s="52">
        <f t="shared" si="3"/>
        <v>375</v>
      </c>
      <c r="M10" s="97"/>
    </row>
    <row r="11" spans="1:13" ht="15.75" customHeight="1">
      <c r="A11" s="132" t="s">
        <v>30</v>
      </c>
      <c r="B11" s="133" t="s">
        <v>31</v>
      </c>
      <c r="C11" s="33">
        <v>42</v>
      </c>
      <c r="D11" s="33">
        <v>42</v>
      </c>
      <c r="E11" s="33">
        <v>1</v>
      </c>
      <c r="F11" s="66">
        <f t="shared" si="0"/>
        <v>42</v>
      </c>
      <c r="G11" s="34">
        <v>3</v>
      </c>
      <c r="H11" s="34">
        <v>3</v>
      </c>
      <c r="I11" s="52">
        <f t="shared" si="1"/>
        <v>0.2</v>
      </c>
      <c r="J11" s="51">
        <f t="shared" si="2"/>
        <v>126</v>
      </c>
      <c r="K11" s="53">
        <f t="shared" si="4"/>
        <v>4.2</v>
      </c>
      <c r="L11" s="52">
        <f t="shared" si="3"/>
        <v>630</v>
      </c>
      <c r="M11" s="97"/>
    </row>
    <row r="12" spans="1:13" ht="15.75" customHeight="1">
      <c r="A12" s="134" t="s">
        <v>32</v>
      </c>
      <c r="B12" s="135" t="s">
        <v>33</v>
      </c>
      <c r="C12" s="33">
        <v>42</v>
      </c>
      <c r="D12" s="33">
        <v>42</v>
      </c>
      <c r="E12" s="33">
        <v>1</v>
      </c>
      <c r="F12" s="66">
        <f t="shared" si="0"/>
        <v>42</v>
      </c>
      <c r="G12" s="34">
        <v>3</v>
      </c>
      <c r="H12" s="34">
        <v>3</v>
      </c>
      <c r="I12" s="52">
        <f t="shared" si="1"/>
        <v>0.2</v>
      </c>
      <c r="J12" s="51">
        <f t="shared" si="2"/>
        <v>126</v>
      </c>
      <c r="K12" s="53">
        <f t="shared" si="4"/>
        <v>4.2</v>
      </c>
      <c r="L12" s="52">
        <f t="shared" si="3"/>
        <v>630</v>
      </c>
      <c r="M12" s="97"/>
    </row>
    <row r="13" spans="1:13" ht="15.75" customHeight="1">
      <c r="A13" s="134" t="s">
        <v>34</v>
      </c>
      <c r="B13" s="135" t="s">
        <v>35</v>
      </c>
      <c r="C13" s="33">
        <v>42</v>
      </c>
      <c r="D13" s="33">
        <v>40</v>
      </c>
      <c r="E13" s="33">
        <v>1</v>
      </c>
      <c r="F13" s="66">
        <f t="shared" si="0"/>
        <v>40</v>
      </c>
      <c r="G13" s="34">
        <v>3</v>
      </c>
      <c r="H13" s="34">
        <v>3</v>
      </c>
      <c r="I13" s="52">
        <f t="shared" si="1"/>
        <v>0.2</v>
      </c>
      <c r="J13" s="51">
        <f t="shared" si="2"/>
        <v>120</v>
      </c>
      <c r="K13" s="53">
        <f t="shared" si="4"/>
        <v>4</v>
      </c>
      <c r="L13" s="52">
        <f t="shared" si="3"/>
        <v>600</v>
      </c>
      <c r="M13" s="97"/>
    </row>
    <row r="14" spans="1:13" ht="15.75" customHeight="1">
      <c r="A14" s="134" t="s">
        <v>36</v>
      </c>
      <c r="B14" s="135" t="s">
        <v>37</v>
      </c>
      <c r="C14" s="33">
        <v>42</v>
      </c>
      <c r="D14" s="33">
        <v>40</v>
      </c>
      <c r="E14" s="33">
        <v>1</v>
      </c>
      <c r="F14" s="66">
        <f t="shared" si="0"/>
        <v>40</v>
      </c>
      <c r="G14" s="34">
        <v>3</v>
      </c>
      <c r="H14" s="34">
        <v>3</v>
      </c>
      <c r="I14" s="52">
        <f t="shared" si="1"/>
        <v>0.2</v>
      </c>
      <c r="J14" s="51">
        <f t="shared" si="2"/>
        <v>120</v>
      </c>
      <c r="K14" s="53">
        <f t="shared" si="4"/>
        <v>4</v>
      </c>
      <c r="L14" s="52">
        <f t="shared" si="3"/>
        <v>600</v>
      </c>
      <c r="M14" s="97"/>
    </row>
    <row r="15" spans="1:13" ht="15.75" customHeight="1">
      <c r="A15" s="134" t="s">
        <v>12</v>
      </c>
      <c r="B15" s="135" t="s">
        <v>13</v>
      </c>
      <c r="C15" s="33">
        <v>42</v>
      </c>
      <c r="D15" s="33">
        <v>40</v>
      </c>
      <c r="E15" s="33">
        <v>1</v>
      </c>
      <c r="F15" s="66">
        <f t="shared" si="0"/>
        <v>40</v>
      </c>
      <c r="G15" s="34">
        <v>3</v>
      </c>
      <c r="H15" s="34">
        <v>3</v>
      </c>
      <c r="I15" s="52">
        <f t="shared" si="1"/>
        <v>0.2</v>
      </c>
      <c r="J15" s="51">
        <f t="shared" si="2"/>
        <v>120</v>
      </c>
      <c r="K15" s="53">
        <f t="shared" si="4"/>
        <v>4</v>
      </c>
      <c r="L15" s="52">
        <f t="shared" si="3"/>
        <v>600</v>
      </c>
      <c r="M15" s="97"/>
    </row>
    <row r="16" spans="1:13" ht="15.75" customHeight="1">
      <c r="A16" s="134" t="s">
        <v>38</v>
      </c>
      <c r="B16" s="135" t="s">
        <v>39</v>
      </c>
      <c r="C16" s="33">
        <v>42</v>
      </c>
      <c r="D16" s="33">
        <v>42</v>
      </c>
      <c r="E16" s="33">
        <v>1</v>
      </c>
      <c r="F16" s="66">
        <f t="shared" si="0"/>
        <v>42</v>
      </c>
      <c r="G16" s="34">
        <v>3</v>
      </c>
      <c r="H16" s="34">
        <v>3</v>
      </c>
      <c r="I16" s="52">
        <f t="shared" si="1"/>
        <v>0.2</v>
      </c>
      <c r="J16" s="51">
        <f t="shared" si="2"/>
        <v>126</v>
      </c>
      <c r="K16" s="53">
        <f t="shared" si="4"/>
        <v>4.2</v>
      </c>
      <c r="L16" s="52">
        <f t="shared" si="3"/>
        <v>630</v>
      </c>
      <c r="M16" s="97"/>
    </row>
    <row r="17" spans="1:13" ht="15.75" customHeight="1">
      <c r="A17" s="134" t="s">
        <v>16</v>
      </c>
      <c r="B17" s="135" t="s">
        <v>17</v>
      </c>
      <c r="C17" s="33">
        <v>25</v>
      </c>
      <c r="D17" s="33">
        <v>25</v>
      </c>
      <c r="E17" s="33">
        <v>1</v>
      </c>
      <c r="F17" s="66">
        <f t="shared" si="0"/>
        <v>25</v>
      </c>
      <c r="G17" s="34">
        <v>8</v>
      </c>
      <c r="H17" s="34">
        <v>6.5</v>
      </c>
      <c r="I17" s="52">
        <f t="shared" si="1"/>
        <v>0.43333333333333335</v>
      </c>
      <c r="J17" s="51">
        <f t="shared" si="2"/>
        <v>200</v>
      </c>
      <c r="K17" s="53">
        <f t="shared" si="4"/>
        <v>6.666666666666667</v>
      </c>
      <c r="L17" s="52">
        <f t="shared" si="3"/>
        <v>461.53846153846155</v>
      </c>
      <c r="M17" s="97"/>
    </row>
    <row r="18" spans="1:13" ht="15.75" customHeight="1">
      <c r="A18" s="70"/>
      <c r="B18" s="71"/>
      <c r="C18" s="33"/>
      <c r="D18" s="33"/>
      <c r="E18" s="33"/>
      <c r="F18" s="66">
        <f t="shared" si="0"/>
        <v>0</v>
      </c>
      <c r="G18" s="34"/>
      <c r="H18" s="34"/>
      <c r="I18" s="52">
        <f t="shared" si="1"/>
        <v>0</v>
      </c>
      <c r="J18" s="51">
        <f t="shared" si="2"/>
        <v>0</v>
      </c>
      <c r="K18" s="53">
        <f t="shared" si="4"/>
        <v>0</v>
      </c>
      <c r="L18" s="52" t="e">
        <f t="shared" si="3"/>
        <v>#DIV/0!</v>
      </c>
      <c r="M18" s="97"/>
    </row>
    <row r="19" spans="1:13" ht="15.75" customHeight="1">
      <c r="A19" s="70"/>
      <c r="B19" s="71"/>
      <c r="C19" s="33"/>
      <c r="D19" s="33"/>
      <c r="E19" s="33"/>
      <c r="F19" s="66">
        <f t="shared" si="0"/>
        <v>0</v>
      </c>
      <c r="G19" s="34"/>
      <c r="H19" s="34"/>
      <c r="I19" s="52">
        <f t="shared" si="1"/>
        <v>0</v>
      </c>
      <c r="J19" s="51">
        <f t="shared" si="2"/>
        <v>0</v>
      </c>
      <c r="K19" s="53">
        <f t="shared" si="4"/>
        <v>0</v>
      </c>
      <c r="L19" s="52" t="e">
        <f t="shared" si="3"/>
        <v>#DIV/0!</v>
      </c>
      <c r="M19" s="97"/>
    </row>
    <row r="20" spans="1:13" ht="15.75" customHeight="1">
      <c r="A20" s="70"/>
      <c r="B20" s="71"/>
      <c r="C20" s="33"/>
      <c r="D20" s="33"/>
      <c r="E20" s="33"/>
      <c r="F20" s="66">
        <f t="shared" si="0"/>
        <v>0</v>
      </c>
      <c r="G20" s="34"/>
      <c r="H20" s="34"/>
      <c r="I20" s="52">
        <f t="shared" si="1"/>
        <v>0</v>
      </c>
      <c r="J20" s="51">
        <f t="shared" si="2"/>
        <v>0</v>
      </c>
      <c r="K20" s="53">
        <f t="shared" si="4"/>
        <v>0</v>
      </c>
      <c r="L20" s="52" t="e">
        <f t="shared" si="3"/>
        <v>#DIV/0!</v>
      </c>
      <c r="M20" s="97"/>
    </row>
    <row r="21" spans="1:13" ht="15.75" customHeight="1">
      <c r="A21" s="70"/>
      <c r="B21" s="71"/>
      <c r="C21" s="33"/>
      <c r="D21" s="33"/>
      <c r="E21" s="33"/>
      <c r="F21" s="66">
        <f t="shared" si="0"/>
        <v>0</v>
      </c>
      <c r="G21" s="34"/>
      <c r="H21" s="34"/>
      <c r="I21" s="52">
        <f t="shared" si="1"/>
        <v>0</v>
      </c>
      <c r="J21" s="51">
        <f t="shared" si="2"/>
        <v>0</v>
      </c>
      <c r="K21" s="53">
        <f t="shared" si="4"/>
        <v>0</v>
      </c>
      <c r="L21" s="52" t="e">
        <f t="shared" si="3"/>
        <v>#DIV/0!</v>
      </c>
      <c r="M21" s="97"/>
    </row>
    <row r="22" spans="1:13" ht="15.75" customHeight="1">
      <c r="A22" s="68"/>
      <c r="B22" s="69"/>
      <c r="C22" s="33"/>
      <c r="D22" s="33"/>
      <c r="E22" s="33"/>
      <c r="F22" s="66">
        <f t="shared" si="0"/>
        <v>0</v>
      </c>
      <c r="G22" s="34"/>
      <c r="H22" s="34"/>
      <c r="I22" s="52">
        <f t="shared" si="1"/>
        <v>0</v>
      </c>
      <c r="J22" s="51">
        <f t="shared" si="2"/>
        <v>0</v>
      </c>
      <c r="K22" s="53">
        <f t="shared" si="4"/>
        <v>0</v>
      </c>
      <c r="L22" s="52" t="e">
        <f t="shared" si="3"/>
        <v>#DIV/0!</v>
      </c>
      <c r="M22" s="97"/>
    </row>
    <row r="23" spans="1:13" ht="15.75" customHeight="1">
      <c r="A23" s="68"/>
      <c r="B23" s="69"/>
      <c r="C23" s="33"/>
      <c r="D23" s="33"/>
      <c r="E23" s="33"/>
      <c r="F23" s="66">
        <f t="shared" si="0"/>
        <v>0</v>
      </c>
      <c r="G23" s="34"/>
      <c r="H23" s="34"/>
      <c r="I23" s="52">
        <f t="shared" si="1"/>
        <v>0</v>
      </c>
      <c r="J23" s="51">
        <f t="shared" si="2"/>
        <v>0</v>
      </c>
      <c r="K23" s="53">
        <f t="shared" si="4"/>
        <v>0</v>
      </c>
      <c r="L23" s="52" t="e">
        <f t="shared" si="3"/>
        <v>#DIV/0!</v>
      </c>
      <c r="M23" s="97"/>
    </row>
    <row r="24" spans="1:13" ht="15.75" customHeight="1">
      <c r="A24" s="70"/>
      <c r="B24" s="71"/>
      <c r="C24" s="33"/>
      <c r="D24" s="33"/>
      <c r="E24" s="33"/>
      <c r="F24" s="66">
        <f t="shared" si="0"/>
        <v>0</v>
      </c>
      <c r="G24" s="34"/>
      <c r="H24" s="34"/>
      <c r="I24" s="52">
        <f t="shared" si="1"/>
        <v>0</v>
      </c>
      <c r="J24" s="51">
        <f t="shared" si="2"/>
        <v>0</v>
      </c>
      <c r="K24" s="53">
        <f t="shared" si="4"/>
        <v>0</v>
      </c>
      <c r="L24" s="52" t="e">
        <f t="shared" si="3"/>
        <v>#DIV/0!</v>
      </c>
      <c r="M24" s="97"/>
    </row>
    <row r="25" spans="1:13" ht="15.75" customHeight="1">
      <c r="A25" s="68"/>
      <c r="B25" s="69"/>
      <c r="C25" s="33"/>
      <c r="D25" s="33"/>
      <c r="E25" s="33"/>
      <c r="F25" s="66">
        <f t="shared" si="0"/>
        <v>0</v>
      </c>
      <c r="G25" s="34"/>
      <c r="H25" s="34"/>
      <c r="I25" s="52">
        <f t="shared" si="1"/>
        <v>0</v>
      </c>
      <c r="J25" s="51">
        <f t="shared" si="2"/>
        <v>0</v>
      </c>
      <c r="K25" s="53">
        <f t="shared" si="4"/>
        <v>0</v>
      </c>
      <c r="L25" s="52" t="e">
        <f t="shared" si="3"/>
        <v>#DIV/0!</v>
      </c>
      <c r="M25" s="97"/>
    </row>
    <row r="26" spans="1:13" ht="15.75" customHeight="1">
      <c r="A26" s="68"/>
      <c r="B26" s="69"/>
      <c r="C26" s="33"/>
      <c r="D26" s="33"/>
      <c r="E26" s="33"/>
      <c r="F26" s="66">
        <f t="shared" si="0"/>
        <v>0</v>
      </c>
      <c r="G26" s="34"/>
      <c r="H26" s="34"/>
      <c r="I26" s="52">
        <f t="shared" si="1"/>
        <v>0</v>
      </c>
      <c r="J26" s="51">
        <f t="shared" si="2"/>
        <v>0</v>
      </c>
      <c r="K26" s="53">
        <f t="shared" si="4"/>
        <v>0</v>
      </c>
      <c r="L26" s="52" t="e">
        <f t="shared" si="3"/>
        <v>#DIV/0!</v>
      </c>
      <c r="M26" s="97"/>
    </row>
    <row r="27" spans="1:13" ht="15.75" customHeight="1">
      <c r="A27" s="70"/>
      <c r="B27" s="71"/>
      <c r="C27" s="33"/>
      <c r="D27" s="33"/>
      <c r="E27" s="33"/>
      <c r="F27" s="66">
        <f t="shared" si="0"/>
        <v>0</v>
      </c>
      <c r="G27" s="34"/>
      <c r="H27" s="34"/>
      <c r="I27" s="52">
        <f t="shared" si="1"/>
        <v>0</v>
      </c>
      <c r="J27" s="51">
        <f t="shared" si="2"/>
        <v>0</v>
      </c>
      <c r="K27" s="53">
        <f t="shared" si="4"/>
        <v>0</v>
      </c>
      <c r="L27" s="52" t="e">
        <f t="shared" si="3"/>
        <v>#DIV/0!</v>
      </c>
      <c r="M27" s="97"/>
    </row>
    <row r="28" spans="1:13" ht="15.75" customHeight="1">
      <c r="A28" s="70"/>
      <c r="B28" s="71"/>
      <c r="C28" s="33"/>
      <c r="D28" s="33"/>
      <c r="E28" s="33"/>
      <c r="F28" s="66">
        <f t="shared" si="0"/>
        <v>0</v>
      </c>
      <c r="G28" s="34"/>
      <c r="H28" s="34"/>
      <c r="I28" s="52">
        <f t="shared" si="1"/>
        <v>0</v>
      </c>
      <c r="J28" s="51">
        <f t="shared" si="2"/>
        <v>0</v>
      </c>
      <c r="K28" s="53">
        <f t="shared" si="4"/>
        <v>0</v>
      </c>
      <c r="L28" s="52" t="e">
        <f t="shared" si="3"/>
        <v>#DIV/0!</v>
      </c>
      <c r="M28" s="97"/>
    </row>
    <row r="29" spans="1:13" ht="15.75" customHeight="1">
      <c r="A29" s="70"/>
      <c r="B29" s="71"/>
      <c r="C29" s="33"/>
      <c r="D29" s="33"/>
      <c r="E29" s="33"/>
      <c r="F29" s="66">
        <f t="shared" si="0"/>
        <v>0</v>
      </c>
      <c r="G29" s="34"/>
      <c r="H29" s="34"/>
      <c r="I29" s="52">
        <f t="shared" si="1"/>
        <v>0</v>
      </c>
      <c r="J29" s="51">
        <f t="shared" si="2"/>
        <v>0</v>
      </c>
      <c r="K29" s="53">
        <f t="shared" si="4"/>
        <v>0</v>
      </c>
      <c r="L29" s="52" t="e">
        <f t="shared" si="3"/>
        <v>#DIV/0!</v>
      </c>
      <c r="M29" s="97"/>
    </row>
    <row r="30" spans="1:13" ht="15.75" customHeight="1">
      <c r="A30" s="70"/>
      <c r="B30" s="71"/>
      <c r="C30" s="33"/>
      <c r="D30" s="33"/>
      <c r="E30" s="33"/>
      <c r="F30" s="66">
        <f t="shared" si="0"/>
        <v>0</v>
      </c>
      <c r="G30" s="34"/>
      <c r="H30" s="34"/>
      <c r="I30" s="52">
        <f t="shared" si="1"/>
        <v>0</v>
      </c>
      <c r="J30" s="51">
        <f t="shared" si="2"/>
        <v>0</v>
      </c>
      <c r="K30" s="53">
        <f t="shared" si="4"/>
        <v>0</v>
      </c>
      <c r="L30" s="52" t="e">
        <f t="shared" si="3"/>
        <v>#DIV/0!</v>
      </c>
      <c r="M30" s="97"/>
    </row>
    <row r="31" spans="1:13" ht="15.75" customHeight="1">
      <c r="A31" s="70"/>
      <c r="B31" s="71"/>
      <c r="C31" s="33"/>
      <c r="D31" s="33"/>
      <c r="E31" s="33"/>
      <c r="F31" s="66">
        <f t="shared" si="0"/>
        <v>0</v>
      </c>
      <c r="G31" s="34"/>
      <c r="H31" s="34"/>
      <c r="I31" s="52">
        <f t="shared" si="1"/>
        <v>0</v>
      </c>
      <c r="J31" s="51">
        <f t="shared" si="2"/>
        <v>0</v>
      </c>
      <c r="K31" s="53">
        <f t="shared" si="4"/>
        <v>0</v>
      </c>
      <c r="L31" s="52" t="e">
        <f t="shared" si="3"/>
        <v>#DIV/0!</v>
      </c>
      <c r="M31" s="97"/>
    </row>
    <row r="32" spans="1:13" ht="15.75" customHeight="1">
      <c r="A32" s="70"/>
      <c r="B32" s="71"/>
      <c r="C32" s="33"/>
      <c r="D32" s="33"/>
      <c r="E32" s="33"/>
      <c r="F32" s="66">
        <f t="shared" si="0"/>
        <v>0</v>
      </c>
      <c r="G32" s="34"/>
      <c r="H32" s="34"/>
      <c r="I32" s="52">
        <f t="shared" si="1"/>
        <v>0</v>
      </c>
      <c r="J32" s="51">
        <f t="shared" si="2"/>
        <v>0</v>
      </c>
      <c r="K32" s="53">
        <f t="shared" si="4"/>
        <v>0</v>
      </c>
      <c r="L32" s="52" t="e">
        <f t="shared" si="3"/>
        <v>#DIV/0!</v>
      </c>
      <c r="M32" s="97"/>
    </row>
    <row r="33" spans="1:13" ht="15.75" customHeight="1">
      <c r="A33" s="70"/>
      <c r="B33" s="71"/>
      <c r="C33" s="33"/>
      <c r="D33" s="33"/>
      <c r="E33" s="33"/>
      <c r="F33" s="66">
        <f t="shared" si="0"/>
        <v>0</v>
      </c>
      <c r="G33" s="34"/>
      <c r="H33" s="34"/>
      <c r="I33" s="52">
        <f t="shared" si="1"/>
        <v>0</v>
      </c>
      <c r="J33" s="51">
        <f t="shared" si="2"/>
        <v>0</v>
      </c>
      <c r="K33" s="53">
        <f t="shared" si="4"/>
        <v>0</v>
      </c>
      <c r="L33" s="52" t="e">
        <f t="shared" si="3"/>
        <v>#DIV/0!</v>
      </c>
      <c r="M33" s="97"/>
    </row>
    <row r="34" spans="1:13" ht="15.75" customHeight="1">
      <c r="A34" s="72"/>
      <c r="B34" s="73"/>
      <c r="C34" s="33"/>
      <c r="D34" s="33"/>
      <c r="E34" s="33"/>
      <c r="F34" s="66">
        <f t="shared" si="0"/>
        <v>0</v>
      </c>
      <c r="G34" s="34"/>
      <c r="H34" s="34"/>
      <c r="I34" s="52">
        <f t="shared" si="1"/>
        <v>0</v>
      </c>
      <c r="J34" s="51">
        <f t="shared" si="2"/>
        <v>0</v>
      </c>
      <c r="K34" s="53">
        <f t="shared" si="4"/>
        <v>0</v>
      </c>
      <c r="L34" s="52" t="e">
        <f t="shared" si="3"/>
        <v>#DIV/0!</v>
      </c>
      <c r="M34" s="97"/>
    </row>
    <row r="35" spans="1:13" ht="15.75" customHeight="1">
      <c r="A35" s="72"/>
      <c r="B35" s="73"/>
      <c r="C35" s="33"/>
      <c r="D35" s="33"/>
      <c r="E35" s="33"/>
      <c r="F35" s="66">
        <f t="shared" si="0"/>
        <v>0</v>
      </c>
      <c r="G35" s="34"/>
      <c r="H35" s="34"/>
      <c r="I35" s="52">
        <f t="shared" si="1"/>
        <v>0</v>
      </c>
      <c r="J35" s="51">
        <f t="shared" si="2"/>
        <v>0</v>
      </c>
      <c r="K35" s="53">
        <f t="shared" si="4"/>
        <v>0</v>
      </c>
      <c r="L35" s="52" t="e">
        <f t="shared" si="3"/>
        <v>#DIV/0!</v>
      </c>
      <c r="M35" s="97"/>
    </row>
    <row r="36" spans="1:13" ht="15.75" customHeight="1">
      <c r="A36" s="63"/>
      <c r="B36" s="64"/>
      <c r="C36" s="33"/>
      <c r="D36" s="33"/>
      <c r="E36" s="33"/>
      <c r="F36" s="66">
        <f t="shared" si="0"/>
        <v>0</v>
      </c>
      <c r="G36" s="34"/>
      <c r="H36" s="34"/>
      <c r="I36" s="52">
        <f t="shared" si="1"/>
        <v>0</v>
      </c>
      <c r="J36" s="51">
        <f t="shared" si="2"/>
        <v>0</v>
      </c>
      <c r="K36" s="53">
        <f t="shared" si="4"/>
        <v>0</v>
      </c>
      <c r="L36" s="52" t="e">
        <f t="shared" si="3"/>
        <v>#DIV/0!</v>
      </c>
      <c r="M36" s="97"/>
    </row>
    <row r="37" spans="1:13" ht="15.75" customHeight="1">
      <c r="A37" s="74"/>
      <c r="B37" s="71"/>
      <c r="C37" s="33"/>
      <c r="D37" s="33"/>
      <c r="E37" s="33"/>
      <c r="F37" s="66">
        <f t="shared" si="0"/>
        <v>0</v>
      </c>
      <c r="G37" s="34"/>
      <c r="H37" s="34"/>
      <c r="I37" s="52">
        <f t="shared" si="1"/>
        <v>0</v>
      </c>
      <c r="J37" s="51">
        <f t="shared" si="2"/>
        <v>0</v>
      </c>
      <c r="K37" s="53">
        <f t="shared" si="4"/>
        <v>0</v>
      </c>
      <c r="L37" s="52" t="e">
        <f t="shared" si="3"/>
        <v>#DIV/0!</v>
      </c>
      <c r="M37" s="97"/>
    </row>
    <row r="38" spans="1:13" ht="15.75" customHeight="1">
      <c r="A38" s="74"/>
      <c r="B38" s="75"/>
      <c r="C38" s="33"/>
      <c r="D38" s="33"/>
      <c r="E38" s="33"/>
      <c r="F38" s="66">
        <f t="shared" si="0"/>
        <v>0</v>
      </c>
      <c r="G38" s="34"/>
      <c r="H38" s="34"/>
      <c r="I38" s="52">
        <f t="shared" si="1"/>
        <v>0</v>
      </c>
      <c r="J38" s="51">
        <f t="shared" si="2"/>
        <v>0</v>
      </c>
      <c r="K38" s="53">
        <f t="shared" si="4"/>
        <v>0</v>
      </c>
      <c r="L38" s="52" t="e">
        <f t="shared" si="3"/>
        <v>#DIV/0!</v>
      </c>
      <c r="M38" s="97"/>
    </row>
    <row r="39" spans="1:13" ht="15.75" customHeight="1">
      <c r="A39" s="74"/>
      <c r="B39" s="75"/>
      <c r="C39" s="33"/>
      <c r="D39" s="33"/>
      <c r="E39" s="33"/>
      <c r="F39" s="66">
        <f t="shared" si="0"/>
        <v>0</v>
      </c>
      <c r="G39" s="34"/>
      <c r="H39" s="34"/>
      <c r="I39" s="52">
        <f t="shared" si="1"/>
        <v>0</v>
      </c>
      <c r="J39" s="51">
        <f t="shared" si="2"/>
        <v>0</v>
      </c>
      <c r="K39" s="53">
        <f t="shared" si="4"/>
        <v>0</v>
      </c>
      <c r="L39" s="52" t="e">
        <f t="shared" si="3"/>
        <v>#DIV/0!</v>
      </c>
      <c r="M39" s="97"/>
    </row>
    <row r="40" spans="1:13" ht="15.75" customHeight="1">
      <c r="A40" s="54"/>
      <c r="B40" s="55"/>
      <c r="C40" s="33"/>
      <c r="D40" s="33"/>
      <c r="E40" s="33"/>
      <c r="F40" s="51">
        <f t="shared" ref="F40:F43" si="5">D40*E40</f>
        <v>0</v>
      </c>
      <c r="G40" s="34"/>
      <c r="H40" s="34"/>
      <c r="I40" s="52">
        <f t="shared" ref="I40:I43" si="6">H40*E40/15</f>
        <v>0</v>
      </c>
      <c r="J40" s="51">
        <f t="shared" ref="J40:J43" si="7">(F40*G40)</f>
        <v>0</v>
      </c>
      <c r="K40" s="53">
        <f t="shared" ref="K40:K43" si="8">J40/30</f>
        <v>0</v>
      </c>
      <c r="L40" s="52" t="e">
        <f t="shared" ref="L40:L43" si="9">J40/I40</f>
        <v>#DIV/0!</v>
      </c>
      <c r="M40" s="97"/>
    </row>
    <row r="41" spans="1:13" ht="15.75" customHeight="1">
      <c r="A41" s="54"/>
      <c r="B41" s="56"/>
      <c r="C41" s="33"/>
      <c r="D41" s="33"/>
      <c r="E41" s="33"/>
      <c r="F41" s="51">
        <f t="shared" si="5"/>
        <v>0</v>
      </c>
      <c r="G41" s="34"/>
      <c r="H41" s="34"/>
      <c r="I41" s="52">
        <f t="shared" si="6"/>
        <v>0</v>
      </c>
      <c r="J41" s="51">
        <f t="shared" si="7"/>
        <v>0</v>
      </c>
      <c r="K41" s="53">
        <f t="shared" si="8"/>
        <v>0</v>
      </c>
      <c r="L41" s="52" t="e">
        <f t="shared" si="9"/>
        <v>#DIV/0!</v>
      </c>
      <c r="M41" s="97"/>
    </row>
    <row r="42" spans="1:13" ht="15.75" customHeight="1">
      <c r="A42" s="54"/>
      <c r="B42" s="56"/>
      <c r="C42" s="33"/>
      <c r="D42" s="33"/>
      <c r="E42" s="33"/>
      <c r="F42" s="51">
        <f t="shared" si="5"/>
        <v>0</v>
      </c>
      <c r="G42" s="34"/>
      <c r="H42" s="34"/>
      <c r="I42" s="52">
        <f t="shared" si="6"/>
        <v>0</v>
      </c>
      <c r="J42" s="51">
        <f t="shared" si="7"/>
        <v>0</v>
      </c>
      <c r="K42" s="53">
        <f t="shared" si="8"/>
        <v>0</v>
      </c>
      <c r="L42" s="52" t="e">
        <f t="shared" si="9"/>
        <v>#DIV/0!</v>
      </c>
      <c r="M42" s="97"/>
    </row>
    <row r="43" spans="1:13" ht="15" customHeight="1">
      <c r="A43" s="54"/>
      <c r="B43" s="55"/>
      <c r="C43" s="33"/>
      <c r="D43" s="33"/>
      <c r="E43" s="33"/>
      <c r="F43" s="51">
        <f t="shared" si="5"/>
        <v>0</v>
      </c>
      <c r="G43" s="34"/>
      <c r="H43" s="34"/>
      <c r="I43" s="52">
        <f t="shared" si="6"/>
        <v>0</v>
      </c>
      <c r="J43" s="51">
        <f t="shared" si="7"/>
        <v>0</v>
      </c>
      <c r="K43" s="53">
        <f t="shared" si="8"/>
        <v>0</v>
      </c>
      <c r="L43" s="52" t="e">
        <f t="shared" si="9"/>
        <v>#DIV/0!</v>
      </c>
      <c r="M43" s="97"/>
    </row>
    <row r="44" spans="1:13" ht="18.75" customHeight="1">
      <c r="A44" s="98" t="s">
        <v>56</v>
      </c>
      <c r="B44" s="99"/>
      <c r="C44" s="99"/>
      <c r="D44" s="99"/>
      <c r="E44" s="99"/>
      <c r="F44" s="99"/>
      <c r="G44" s="99"/>
      <c r="H44" s="99"/>
      <c r="I44" s="99"/>
      <c r="J44" s="99"/>
      <c r="K44" s="99"/>
      <c r="L44" s="99"/>
      <c r="M44" s="100"/>
    </row>
    <row r="45" spans="1:13" s="79" customFormat="1" ht="60.75" customHeight="1">
      <c r="A45" s="101"/>
      <c r="B45" s="102"/>
      <c r="C45" s="102"/>
      <c r="D45" s="102"/>
      <c r="E45" s="102"/>
      <c r="F45" s="102"/>
      <c r="G45" s="102"/>
      <c r="H45" s="102"/>
      <c r="I45" s="102"/>
      <c r="J45" s="102"/>
      <c r="K45" s="102"/>
      <c r="L45" s="102"/>
      <c r="M45" s="112"/>
    </row>
    <row r="46" spans="1:13">
      <c r="A46" s="113"/>
      <c r="B46" s="95"/>
      <c r="C46" s="95"/>
      <c r="D46" s="95"/>
      <c r="E46" s="95"/>
      <c r="F46" s="95"/>
      <c r="G46" s="95"/>
      <c r="H46" s="95"/>
      <c r="I46" s="95"/>
      <c r="J46" s="95"/>
      <c r="K46" s="95"/>
      <c r="L46" s="95"/>
      <c r="M46" s="114"/>
    </row>
    <row r="47" spans="1:13">
      <c r="A47" s="57"/>
      <c r="B47" s="57"/>
      <c r="C47" s="57"/>
      <c r="D47" s="57"/>
      <c r="E47" s="57"/>
      <c r="F47" s="57"/>
      <c r="G47" s="57"/>
      <c r="H47" s="57"/>
      <c r="I47" s="57"/>
      <c r="J47" s="57"/>
      <c r="K47" s="57"/>
      <c r="L47" s="57"/>
      <c r="M47" s="58"/>
    </row>
    <row r="48" spans="1:13" ht="15" thickBot="1">
      <c r="A48" s="2" t="s">
        <v>57</v>
      </c>
      <c r="B48" s="36"/>
      <c r="C48" s="36"/>
      <c r="D48" s="36"/>
      <c r="E48" s="36"/>
      <c r="F48" s="36"/>
      <c r="G48" s="36"/>
      <c r="H48" s="36"/>
      <c r="I48" s="36"/>
      <c r="J48" s="36"/>
      <c r="K48" s="36"/>
      <c r="L48" s="36"/>
    </row>
    <row r="49" spans="1:12" ht="30" customHeight="1" thickTop="1">
      <c r="A49" s="3" t="s">
        <v>58</v>
      </c>
      <c r="B49" s="107" t="s">
        <v>59</v>
      </c>
      <c r="C49" s="108"/>
      <c r="D49" s="108"/>
      <c r="E49" s="108"/>
      <c r="F49" s="108"/>
      <c r="G49" s="108"/>
      <c r="H49"/>
      <c r="I49"/>
      <c r="J49" s="38"/>
      <c r="L49" s="38"/>
    </row>
    <row r="50" spans="1:12">
      <c r="A50" s="38"/>
      <c r="B50" s="37"/>
      <c r="C50" s="37"/>
      <c r="D50" s="37"/>
      <c r="E50" s="37"/>
      <c r="F50" s="37"/>
      <c r="G50" s="37"/>
      <c r="H50"/>
      <c r="I50"/>
      <c r="J50" s="38"/>
      <c r="L50" s="38"/>
    </row>
    <row r="51" spans="1:12" ht="32.25" customHeight="1">
      <c r="A51" s="3" t="s">
        <v>60</v>
      </c>
      <c r="B51" s="115" t="s">
        <v>61</v>
      </c>
      <c r="C51" s="115"/>
      <c r="D51" s="115"/>
      <c r="E51" s="115"/>
      <c r="F51" s="115"/>
      <c r="G51" s="115"/>
      <c r="H51"/>
      <c r="I51"/>
      <c r="K51" s="38"/>
      <c r="L51" s="38"/>
    </row>
    <row r="53" spans="1:12">
      <c r="H53"/>
    </row>
    <row r="54" spans="1:12">
      <c r="H54"/>
      <c r="I54"/>
    </row>
    <row r="55" spans="1:12" customFormat="1"/>
    <row r="56" spans="1:12" customFormat="1"/>
    <row r="57" spans="1:12" customFormat="1"/>
    <row r="58" spans="1:12" customFormat="1"/>
    <row r="59" spans="1:12" customFormat="1"/>
    <row r="60" spans="1:12" customFormat="1"/>
    <row r="61" spans="1:12" customFormat="1"/>
    <row r="62" spans="1:12" customFormat="1"/>
    <row r="63" spans="1:12" customFormat="1"/>
    <row r="64" spans="1:12" customFormat="1"/>
    <row r="65" customFormat="1"/>
    <row r="66" customFormat="1"/>
    <row r="67" customFormat="1"/>
    <row r="68" customFormat="1"/>
    <row r="69" customFormat="1"/>
    <row r="70" customFormat="1"/>
    <row r="71" customFormat="1"/>
    <row r="72" customFormat="1"/>
    <row r="73" customFormat="1"/>
    <row r="74" customFormat="1"/>
  </sheetData>
  <mergeCells count="9">
    <mergeCell ref="A45:M46"/>
    <mergeCell ref="B49:G49"/>
    <mergeCell ref="B51:G51"/>
    <mergeCell ref="F3:H3"/>
    <mergeCell ref="E1:G1"/>
    <mergeCell ref="E2:G2"/>
    <mergeCell ref="A3:D3"/>
    <mergeCell ref="M6:M43"/>
    <mergeCell ref="A44:M44"/>
  </mergeCells>
  <phoneticPr fontId="14" type="noConversion"/>
  <pageMargins left="0.2" right="0.2" top="0.4" bottom="0.5" header="0.3" footer="0.32"/>
  <headerFooter>
    <oddFooter>&amp;L&amp;A&amp;R&amp;9&amp;P of &amp;N</oddFooter>
  </headerFooter>
  <legacyDrawing r:id="rId1"/>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enableFormatConditionsCalculation="0">
    <pageSetUpPr fitToPage="1"/>
  </sheetPr>
  <dimension ref="A1:G3"/>
  <sheetViews>
    <sheetView workbookViewId="0">
      <selection activeCell="B29" sqref="B29"/>
    </sheetView>
  </sheetViews>
  <sheetFormatPr baseColWidth="10" defaultColWidth="9.1640625" defaultRowHeight="14"/>
  <cols>
    <col min="1" max="1" width="9.1640625" style="5"/>
    <col min="2" max="2" width="19.5" style="5" customWidth="1"/>
    <col min="3" max="3" width="19.1640625" style="5" bestFit="1" customWidth="1"/>
    <col min="4" max="4" width="12.6640625" style="5" bestFit="1" customWidth="1"/>
    <col min="5" max="5" width="10.83203125" style="5" customWidth="1"/>
    <col min="6" max="6" width="10.1640625" style="5" customWidth="1"/>
    <col min="7" max="7" width="11.1640625" style="5" customWidth="1"/>
    <col min="8" max="16384" width="9.1640625" style="5"/>
  </cols>
  <sheetData>
    <row r="1" spans="1:7">
      <c r="A1" s="4" t="s">
        <v>41</v>
      </c>
      <c r="B1" s="4" t="s">
        <v>66</v>
      </c>
      <c r="C1" s="4" t="s">
        <v>71</v>
      </c>
      <c r="D1" s="14" t="s">
        <v>72</v>
      </c>
      <c r="E1" s="15" t="s">
        <v>42</v>
      </c>
      <c r="F1" s="16" t="s">
        <v>43</v>
      </c>
      <c r="G1" s="14" t="s">
        <v>44</v>
      </c>
    </row>
    <row r="2" spans="1:7">
      <c r="A2" s="6" t="s">
        <v>70</v>
      </c>
      <c r="B2" s="17" t="s">
        <v>87</v>
      </c>
      <c r="C2" s="19">
        <v>8.06</v>
      </c>
      <c r="D2" s="8">
        <f>SUM('Summer 16'!J2,'Fall 16'!I2,'Spring 17'!I2)</f>
        <v>8.0000000000000018</v>
      </c>
      <c r="E2" s="8">
        <f>SUM('Summer 16'!K2,'Fall 16'!J2,'Spring 17'!J2)</f>
        <v>4370</v>
      </c>
      <c r="F2" s="8">
        <f>SUM('Summer 16'!L2,'Fall 16'!K2,'Spring 17'!K2)</f>
        <v>145.66666666666669</v>
      </c>
      <c r="G2" s="10">
        <f>E2/D2</f>
        <v>546.24999999999989</v>
      </c>
    </row>
    <row r="3" spans="1:7">
      <c r="A3" s="58"/>
      <c r="B3" s="58"/>
      <c r="C3" s="58"/>
      <c r="D3" s="11"/>
      <c r="E3" s="12"/>
      <c r="F3" s="13"/>
      <c r="G3" s="13"/>
    </row>
  </sheetData>
  <phoneticPr fontId="14" type="noConversion"/>
  <pageMargins left="0.2" right="0.2" top="0.4" bottom="0.5" header="0.3" footer="0.32"/>
  <headerFooter>
    <oddFooter>&amp;L&amp;A&amp;R&amp;9&amp;P of &amp;N</oddFooter>
  </headerFooter>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enableFormatConditionsCalculation="0">
    <pageSetUpPr fitToPage="1"/>
  </sheetPr>
  <dimension ref="A1:O22"/>
  <sheetViews>
    <sheetView zoomScale="90" zoomScaleNormal="90" zoomScalePageLayoutView="90" workbookViewId="0">
      <pane ySplit="6" topLeftCell="A7" activePane="bottomLeft" state="frozen"/>
      <selection sqref="A1:XFD1048576"/>
      <selection pane="bottomLeft" activeCell="M2" sqref="M2"/>
    </sheetView>
  </sheetViews>
  <sheetFormatPr baseColWidth="10" defaultColWidth="9.1640625" defaultRowHeight="14"/>
  <cols>
    <col min="1" max="1" width="12.5" style="5" customWidth="1"/>
    <col min="2" max="2" width="10.1640625" style="5" customWidth="1"/>
    <col min="3" max="3" width="17.83203125" style="5" customWidth="1"/>
    <col min="4" max="4" width="12.5" style="5" customWidth="1"/>
    <col min="5" max="5" width="9.83203125" style="5" customWidth="1"/>
    <col min="6" max="6" width="11.83203125" style="5" customWidth="1"/>
    <col min="7" max="7" width="9.83203125" style="5" customWidth="1"/>
    <col min="8" max="8" width="7.6640625" style="5" customWidth="1"/>
    <col min="9" max="9" width="8.1640625" style="5" customWidth="1"/>
    <col min="10" max="10" width="20.33203125" style="5" bestFit="1" customWidth="1"/>
    <col min="11" max="11" width="14.5" style="5" customWidth="1"/>
    <col min="12" max="12" width="8.33203125" style="5" customWidth="1"/>
    <col min="13" max="13" width="9.1640625" style="5"/>
    <col min="14" max="14" width="15.5" style="5" customWidth="1"/>
    <col min="15" max="15" width="42" style="5" customWidth="1"/>
    <col min="16" max="16384" width="9.1640625" style="5"/>
  </cols>
  <sheetData>
    <row r="1" spans="1:15">
      <c r="B1" s="18"/>
      <c r="C1" s="18"/>
      <c r="D1" s="18"/>
      <c r="F1" s="4" t="s">
        <v>41</v>
      </c>
      <c r="G1" s="90" t="s">
        <v>66</v>
      </c>
      <c r="H1" s="91"/>
      <c r="I1" s="92"/>
      <c r="J1" s="4" t="s">
        <v>77</v>
      </c>
      <c r="K1" s="14" t="s">
        <v>84</v>
      </c>
      <c r="L1" s="15" t="s">
        <v>42</v>
      </c>
      <c r="M1" s="16" t="s">
        <v>43</v>
      </c>
      <c r="N1" s="14" t="s">
        <v>44</v>
      </c>
    </row>
    <row r="2" spans="1:15">
      <c r="B2" s="18"/>
      <c r="C2" s="18"/>
      <c r="D2" s="18"/>
      <c r="F2" s="6" t="s">
        <v>73</v>
      </c>
      <c r="G2" s="127" t="str">
        <f>'2016-17 Summary'!B2</f>
        <v>ECD</v>
      </c>
      <c r="H2" s="127"/>
      <c r="I2" s="127"/>
      <c r="J2" s="19">
        <f>'2016-17 Summary'!C2</f>
        <v>8.06</v>
      </c>
      <c r="K2" s="8">
        <f>SUM(K7:K15)</f>
        <v>0</v>
      </c>
      <c r="L2" s="8">
        <f>SUM(L7:L15)</f>
        <v>0</v>
      </c>
      <c r="M2" s="8">
        <f>SUM(M7:M15)</f>
        <v>0</v>
      </c>
      <c r="N2" s="21" t="e">
        <f>L2/K2</f>
        <v>#DIV/0!</v>
      </c>
    </row>
    <row r="3" spans="1:15" ht="19.5" customHeight="1">
      <c r="A3" s="125"/>
      <c r="B3" s="125"/>
      <c r="C3" s="125"/>
      <c r="D3" s="125"/>
      <c r="E3" s="125"/>
      <c r="F3" s="125"/>
      <c r="G3" s="58"/>
      <c r="H3" s="88" t="s">
        <v>69</v>
      </c>
      <c r="I3" s="88"/>
      <c r="J3" s="89"/>
      <c r="K3" s="8">
        <f>'2016-17 Summary'!C2-'Proposed Additions'!K2-'Fall 16'!I2-'Spring 17'!I2</f>
        <v>0.2599999999999989</v>
      </c>
      <c r="L3" s="22"/>
      <c r="M3" s="23"/>
      <c r="N3" s="23"/>
    </row>
    <row r="4" spans="1:15" ht="19.5" customHeight="1">
      <c r="A4" s="128" t="s">
        <v>46</v>
      </c>
      <c r="B4" s="128"/>
      <c r="C4" s="128"/>
      <c r="D4" s="128"/>
      <c r="E4" s="128"/>
      <c r="F4" s="128"/>
      <c r="G4" s="1"/>
      <c r="H4" s="24"/>
      <c r="I4" s="43"/>
      <c r="J4" s="25"/>
      <c r="K4" s="26"/>
      <c r="L4" s="27"/>
      <c r="M4" s="28"/>
      <c r="N4" s="28"/>
    </row>
    <row r="5" spans="1:15" ht="16.5" customHeight="1">
      <c r="C5" s="18"/>
      <c r="D5" s="18"/>
      <c r="E5" s="18"/>
      <c r="F5" s="18"/>
      <c r="G5" s="18"/>
      <c r="H5" s="18"/>
      <c r="I5" s="18"/>
      <c r="J5" s="18"/>
      <c r="K5" s="18"/>
      <c r="L5" s="29"/>
      <c r="M5" s="18"/>
      <c r="N5" s="30"/>
    </row>
    <row r="6" spans="1:15" ht="80.5" customHeight="1">
      <c r="A6" s="44" t="s">
        <v>40</v>
      </c>
      <c r="B6" s="44" t="s">
        <v>47</v>
      </c>
      <c r="C6" s="45" t="s">
        <v>85</v>
      </c>
      <c r="D6" s="46" t="s">
        <v>86</v>
      </c>
      <c r="E6" s="46" t="s">
        <v>49</v>
      </c>
      <c r="F6" s="46" t="s">
        <v>67</v>
      </c>
      <c r="G6" s="31" t="s">
        <v>50</v>
      </c>
      <c r="H6" s="46" t="s">
        <v>51</v>
      </c>
      <c r="I6" s="47" t="s">
        <v>65</v>
      </c>
      <c r="J6" s="46" t="s">
        <v>52</v>
      </c>
      <c r="K6" s="48" t="s">
        <v>64</v>
      </c>
      <c r="L6" s="49" t="s">
        <v>53</v>
      </c>
      <c r="M6" s="50" t="s">
        <v>54</v>
      </c>
      <c r="N6" s="14" t="s">
        <v>44</v>
      </c>
      <c r="O6" s="32" t="s">
        <v>55</v>
      </c>
    </row>
    <row r="7" spans="1:15" ht="15.75" customHeight="1">
      <c r="A7" s="76"/>
      <c r="B7" s="76"/>
      <c r="C7" s="33"/>
      <c r="D7" s="33"/>
      <c r="E7" s="33"/>
      <c r="F7" s="65"/>
      <c r="G7" s="33"/>
      <c r="H7" s="66">
        <f>G7*F7</f>
        <v>0</v>
      </c>
      <c r="I7" s="34"/>
      <c r="J7" s="67"/>
      <c r="K7" s="52">
        <f t="shared" ref="K7:K15" si="0">J7*G7/15</f>
        <v>0</v>
      </c>
      <c r="L7" s="51">
        <f>H7*I7</f>
        <v>0</v>
      </c>
      <c r="M7" s="53">
        <f>L7/30</f>
        <v>0</v>
      </c>
      <c r="N7" s="52" t="e">
        <f t="shared" ref="N7:N15" si="1">L7/K7</f>
        <v>#DIV/0!</v>
      </c>
      <c r="O7" s="82"/>
    </row>
    <row r="8" spans="1:15" ht="15.75" customHeight="1">
      <c r="A8" s="76"/>
      <c r="B8" s="76"/>
      <c r="C8" s="33"/>
      <c r="D8" s="33"/>
      <c r="E8" s="33"/>
      <c r="F8" s="65"/>
      <c r="G8" s="33"/>
      <c r="H8" s="66">
        <f t="shared" ref="H8:H10" si="2">G8*F8</f>
        <v>0</v>
      </c>
      <c r="I8" s="34"/>
      <c r="J8" s="67"/>
      <c r="K8" s="52">
        <f t="shared" ref="K8:K10" si="3">J8*G8/15</f>
        <v>0</v>
      </c>
      <c r="L8" s="51">
        <f t="shared" ref="L8:L10" si="4">H8*I8</f>
        <v>0</v>
      </c>
      <c r="M8" s="53">
        <f t="shared" ref="M8:M10" si="5">L8/30</f>
        <v>0</v>
      </c>
      <c r="N8" s="52" t="e">
        <f t="shared" ref="N8:N10" si="6">L8/K8</f>
        <v>#DIV/0!</v>
      </c>
      <c r="O8" s="83"/>
    </row>
    <row r="9" spans="1:15" ht="15.75" customHeight="1">
      <c r="A9" s="76"/>
      <c r="B9" s="76"/>
      <c r="C9" s="33"/>
      <c r="D9" s="33"/>
      <c r="E9" s="33"/>
      <c r="F9" s="65"/>
      <c r="G9" s="33"/>
      <c r="H9" s="66">
        <f t="shared" si="2"/>
        <v>0</v>
      </c>
      <c r="I9" s="34"/>
      <c r="J9" s="67"/>
      <c r="K9" s="52">
        <f t="shared" si="3"/>
        <v>0</v>
      </c>
      <c r="L9" s="51">
        <f t="shared" si="4"/>
        <v>0</v>
      </c>
      <c r="M9" s="53">
        <f t="shared" si="5"/>
        <v>0</v>
      </c>
      <c r="N9" s="52" t="e">
        <f t="shared" si="6"/>
        <v>#DIV/0!</v>
      </c>
      <c r="O9" s="83"/>
    </row>
    <row r="10" spans="1:15" ht="15.75" customHeight="1">
      <c r="A10" s="76"/>
      <c r="B10" s="76"/>
      <c r="C10" s="33"/>
      <c r="D10" s="33"/>
      <c r="E10" s="33"/>
      <c r="F10" s="65"/>
      <c r="G10" s="33"/>
      <c r="H10" s="66">
        <f t="shared" si="2"/>
        <v>0</v>
      </c>
      <c r="I10" s="34"/>
      <c r="J10" s="67"/>
      <c r="K10" s="52">
        <f t="shared" si="3"/>
        <v>0</v>
      </c>
      <c r="L10" s="51">
        <f t="shared" si="4"/>
        <v>0</v>
      </c>
      <c r="M10" s="53">
        <f t="shared" si="5"/>
        <v>0</v>
      </c>
      <c r="N10" s="52" t="e">
        <f t="shared" si="6"/>
        <v>#DIV/0!</v>
      </c>
      <c r="O10" s="83"/>
    </row>
    <row r="11" spans="1:15" ht="15.75" customHeight="1">
      <c r="A11" s="76"/>
      <c r="B11" s="76"/>
      <c r="C11" s="76"/>
      <c r="D11" s="76"/>
      <c r="E11" s="33"/>
      <c r="F11" s="65"/>
      <c r="G11" s="33"/>
      <c r="H11" s="66">
        <f t="shared" ref="H11:H15" si="7">F11*G11</f>
        <v>0</v>
      </c>
      <c r="I11" s="34"/>
      <c r="J11" s="67"/>
      <c r="K11" s="52">
        <f t="shared" si="0"/>
        <v>0</v>
      </c>
      <c r="L11" s="51">
        <f t="shared" ref="L11:L15" si="8">(H11*I11)</f>
        <v>0</v>
      </c>
      <c r="M11" s="53">
        <f t="shared" ref="M11:M15" si="9">L11/30</f>
        <v>0</v>
      </c>
      <c r="N11" s="52" t="e">
        <f t="shared" si="1"/>
        <v>#DIV/0!</v>
      </c>
      <c r="O11" s="83"/>
    </row>
    <row r="12" spans="1:15" ht="15.75" customHeight="1">
      <c r="A12" s="35"/>
      <c r="B12" s="35"/>
      <c r="C12" s="35"/>
      <c r="D12" s="35"/>
      <c r="E12" s="35"/>
      <c r="F12" s="35"/>
      <c r="G12" s="35"/>
      <c r="H12" s="66">
        <f t="shared" si="7"/>
        <v>0</v>
      </c>
      <c r="I12" s="7"/>
      <c r="J12" s="7"/>
      <c r="K12" s="52">
        <f t="shared" si="0"/>
        <v>0</v>
      </c>
      <c r="L12" s="51">
        <f t="shared" si="8"/>
        <v>0</v>
      </c>
      <c r="M12" s="53">
        <f t="shared" si="9"/>
        <v>0</v>
      </c>
      <c r="N12" s="52" t="e">
        <f t="shared" si="1"/>
        <v>#DIV/0!</v>
      </c>
      <c r="O12" s="83"/>
    </row>
    <row r="13" spans="1:15" ht="15.75" customHeight="1">
      <c r="A13" s="35"/>
      <c r="B13" s="35"/>
      <c r="C13" s="35"/>
      <c r="D13" s="35"/>
      <c r="E13" s="35"/>
      <c r="F13" s="35"/>
      <c r="G13" s="35"/>
      <c r="H13" s="51">
        <f t="shared" si="7"/>
        <v>0</v>
      </c>
      <c r="I13" s="7"/>
      <c r="J13" s="7"/>
      <c r="K13" s="52">
        <f t="shared" si="0"/>
        <v>0</v>
      </c>
      <c r="L13" s="51">
        <f t="shared" si="8"/>
        <v>0</v>
      </c>
      <c r="M13" s="53">
        <f t="shared" si="9"/>
        <v>0</v>
      </c>
      <c r="N13" s="52" t="e">
        <f t="shared" si="1"/>
        <v>#DIV/0!</v>
      </c>
      <c r="O13" s="83"/>
    </row>
    <row r="14" spans="1:15" ht="15.75" customHeight="1">
      <c r="A14" s="35"/>
      <c r="B14" s="35"/>
      <c r="C14" s="35"/>
      <c r="D14" s="35"/>
      <c r="E14" s="35"/>
      <c r="F14" s="35"/>
      <c r="G14" s="35"/>
      <c r="H14" s="51">
        <f t="shared" si="7"/>
        <v>0</v>
      </c>
      <c r="I14" s="7"/>
      <c r="J14" s="7"/>
      <c r="K14" s="52">
        <f t="shared" si="0"/>
        <v>0</v>
      </c>
      <c r="L14" s="51">
        <f t="shared" si="8"/>
        <v>0</v>
      </c>
      <c r="M14" s="53">
        <f t="shared" si="9"/>
        <v>0</v>
      </c>
      <c r="N14" s="52" t="e">
        <f t="shared" si="1"/>
        <v>#DIV/0!</v>
      </c>
      <c r="O14" s="83"/>
    </row>
    <row r="15" spans="1:15" ht="15.75" customHeight="1">
      <c r="A15" s="6"/>
      <c r="B15" s="6"/>
      <c r="C15" s="6"/>
      <c r="D15" s="6"/>
      <c r="E15" s="6"/>
      <c r="F15" s="6"/>
      <c r="G15" s="6"/>
      <c r="H15" s="51">
        <f t="shared" si="7"/>
        <v>0</v>
      </c>
      <c r="I15" s="6"/>
      <c r="J15" s="6"/>
      <c r="K15" s="52">
        <f t="shared" si="0"/>
        <v>0</v>
      </c>
      <c r="L15" s="51">
        <f t="shared" si="8"/>
        <v>0</v>
      </c>
      <c r="M15" s="53">
        <f t="shared" si="9"/>
        <v>0</v>
      </c>
      <c r="N15" s="52" t="e">
        <f t="shared" si="1"/>
        <v>#DIV/0!</v>
      </c>
      <c r="O15" s="83"/>
    </row>
    <row r="16" spans="1:15" ht="18.75" customHeight="1">
      <c r="A16" s="116" t="s">
        <v>68</v>
      </c>
      <c r="B16" s="116"/>
      <c r="C16" s="116"/>
      <c r="D16" s="116"/>
      <c r="E16" s="116"/>
      <c r="F16" s="116"/>
      <c r="G16" s="116"/>
      <c r="H16" s="116"/>
      <c r="I16" s="116"/>
      <c r="J16" s="116"/>
      <c r="K16" s="116"/>
      <c r="L16" s="116"/>
      <c r="M16" s="116"/>
      <c r="N16" s="116"/>
      <c r="O16" s="117"/>
    </row>
    <row r="17" spans="1:15">
      <c r="A17" s="118"/>
      <c r="B17" s="119"/>
      <c r="C17" s="119"/>
      <c r="D17" s="119"/>
      <c r="E17" s="119"/>
      <c r="F17" s="119"/>
      <c r="G17" s="119"/>
      <c r="H17" s="119"/>
      <c r="I17" s="119"/>
      <c r="J17" s="119"/>
      <c r="K17" s="119"/>
      <c r="L17" s="119"/>
      <c r="M17" s="119"/>
      <c r="N17" s="119"/>
      <c r="O17" s="120"/>
    </row>
    <row r="18" spans="1:15">
      <c r="A18" s="121"/>
      <c r="B18" s="122"/>
      <c r="C18" s="122"/>
      <c r="D18" s="122"/>
      <c r="E18" s="122"/>
      <c r="F18" s="122"/>
      <c r="G18" s="122"/>
      <c r="H18" s="122"/>
      <c r="I18" s="122"/>
      <c r="J18" s="122"/>
      <c r="K18" s="122"/>
      <c r="L18" s="122"/>
      <c r="M18" s="122"/>
      <c r="N18" s="122"/>
      <c r="O18" s="123"/>
    </row>
    <row r="19" spans="1:15">
      <c r="A19" s="121"/>
      <c r="B19" s="122"/>
      <c r="C19" s="122"/>
      <c r="D19" s="122"/>
      <c r="E19" s="122"/>
      <c r="F19" s="122"/>
      <c r="G19" s="122"/>
      <c r="H19" s="122"/>
      <c r="I19" s="122"/>
      <c r="J19" s="122"/>
      <c r="K19" s="122"/>
      <c r="L19" s="122"/>
      <c r="M19" s="122"/>
      <c r="N19" s="122"/>
      <c r="O19" s="123"/>
    </row>
    <row r="20" spans="1:15">
      <c r="A20" s="121"/>
      <c r="B20" s="122"/>
      <c r="C20" s="122"/>
      <c r="D20" s="122"/>
      <c r="E20" s="122"/>
      <c r="F20" s="122"/>
      <c r="G20" s="122"/>
      <c r="H20" s="122"/>
      <c r="I20" s="122"/>
      <c r="J20" s="122"/>
      <c r="K20" s="122"/>
      <c r="L20" s="122"/>
      <c r="M20" s="122"/>
      <c r="N20" s="122"/>
      <c r="O20" s="123"/>
    </row>
    <row r="21" spans="1:15">
      <c r="A21" s="124"/>
      <c r="B21" s="125"/>
      <c r="C21" s="125"/>
      <c r="D21" s="125"/>
      <c r="E21" s="125"/>
      <c r="F21" s="125"/>
      <c r="G21" s="125"/>
      <c r="H21" s="125"/>
      <c r="I21" s="125"/>
      <c r="J21" s="125"/>
      <c r="K21" s="125"/>
      <c r="L21" s="125"/>
      <c r="M21" s="125"/>
      <c r="N21" s="125"/>
      <c r="O21" s="126"/>
    </row>
    <row r="22" spans="1:15">
      <c r="B22" s="57"/>
      <c r="C22" s="57"/>
      <c r="D22" s="57"/>
      <c r="E22" s="57"/>
      <c r="F22" s="57"/>
      <c r="G22" s="57"/>
      <c r="H22" s="57"/>
      <c r="I22" s="57"/>
      <c r="J22" s="57"/>
      <c r="K22" s="57"/>
      <c r="L22" s="57"/>
      <c r="M22" s="57"/>
      <c r="N22" s="57"/>
      <c r="O22" s="58"/>
    </row>
  </sheetData>
  <mergeCells count="7">
    <mergeCell ref="A16:O16"/>
    <mergeCell ref="A17:O21"/>
    <mergeCell ref="G1:I1"/>
    <mergeCell ref="G2:I2"/>
    <mergeCell ref="H3:J3"/>
    <mergeCell ref="A3:F3"/>
    <mergeCell ref="A4:F4"/>
  </mergeCells>
  <phoneticPr fontId="14" type="noConversion"/>
  <dataValidations count="1">
    <dataValidation type="list" allowBlank="1" showInputMessage="1" showErrorMessage="1" errorTitle="Invalid Term" error="Please choose from list. Use Other if you want to specify more than one term. " promptTitle="Select Term" prompt="Click arrow and choose term. If Other is selected, please uses Notes area to provide information." sqref="A7:A15">
      <formula1>"Summer 16, Fall 16, Spring 17, Other (Please Specify)"</formula1>
    </dataValidation>
  </dataValidations>
  <pageMargins left="0.2" right="0.2" top="0.4" bottom="0.5" header="0.3" footer="0.32"/>
  <headerFooter>
    <oddFooter>&amp;R&amp;9&amp;P of &amp;N</oddFooter>
  </headerFooter>
  <drawing r:id="rId1"/>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Summer 16</vt:lpstr>
      <vt:lpstr>Fall 16</vt:lpstr>
      <vt:lpstr>Spring 17</vt:lpstr>
      <vt:lpstr>2016-17 Summary</vt:lpstr>
      <vt:lpstr>Proposed Additions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Nadiyah Taylor</cp:lastModifiedBy>
  <cp:lastPrinted>2015-11-03T22:07:01Z</cp:lastPrinted>
  <dcterms:created xsi:type="dcterms:W3CDTF">2013-10-25T01:46:28Z</dcterms:created>
  <dcterms:modified xsi:type="dcterms:W3CDTF">2015-12-02T19:00:22Z</dcterms:modified>
</cp:coreProperties>
</file>