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240" yWindow="45" windowWidth="21075" windowHeight="10035" activeTab="1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16'!$A$1:$M$60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J3" i="6" l="1"/>
  <c r="F14" i="3"/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K8" i="6"/>
  <c r="J7" i="6"/>
  <c r="K7" i="6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7" i="3"/>
  <c r="F9" i="1" l="1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3" i="3"/>
  <c r="F12" i="3"/>
  <c r="F11" i="3"/>
  <c r="F10" i="3"/>
  <c r="F9" i="3"/>
  <c r="F8" i="3"/>
  <c r="F7" i="3"/>
  <c r="F7" i="2"/>
  <c r="F8" i="1"/>
  <c r="F7" i="1"/>
  <c r="I41" i="3" l="1"/>
  <c r="I42" i="3"/>
  <c r="I43" i="3"/>
  <c r="I44" i="3"/>
  <c r="I45" i="3"/>
  <c r="F41" i="3"/>
  <c r="J41" i="3" s="1"/>
  <c r="F42" i="3"/>
  <c r="J42" i="3" s="1"/>
  <c r="F43" i="3"/>
  <c r="J43" i="3" s="1"/>
  <c r="K43" i="3" s="1"/>
  <c r="F44" i="3"/>
  <c r="J44" i="3" s="1"/>
  <c r="K44" i="3" s="1"/>
  <c r="F45" i="3"/>
  <c r="J45" i="3" s="1"/>
  <c r="K45" i="3" s="1"/>
  <c r="F46" i="3"/>
  <c r="J46" i="3" s="1"/>
  <c r="I46" i="3"/>
  <c r="I40" i="3"/>
  <c r="J40" i="3"/>
  <c r="I39" i="3"/>
  <c r="J39" i="3"/>
  <c r="I38" i="3"/>
  <c r="J38" i="3"/>
  <c r="J37" i="3"/>
  <c r="K37" i="3" s="1"/>
  <c r="I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2" i="1"/>
  <c r="I2" i="2"/>
  <c r="K42" i="3"/>
  <c r="L42" i="3"/>
  <c r="K41" i="3"/>
  <c r="L41" i="3"/>
  <c r="L45" i="3"/>
  <c r="L43" i="3"/>
  <c r="L44" i="3"/>
  <c r="K8" i="3"/>
  <c r="L8" i="3"/>
  <c r="K10" i="3"/>
  <c r="L10" i="3"/>
  <c r="K12" i="3"/>
  <c r="L12" i="3"/>
  <c r="K14" i="3"/>
  <c r="L14" i="3"/>
  <c r="K16" i="3"/>
  <c r="L16" i="3"/>
  <c r="K18" i="3"/>
  <c r="L18" i="3"/>
  <c r="K20" i="3"/>
  <c r="L20" i="3"/>
  <c r="K22" i="3"/>
  <c r="L22" i="3"/>
  <c r="L23" i="3"/>
  <c r="K23" i="3"/>
  <c r="L25" i="3"/>
  <c r="K25" i="3"/>
  <c r="K26" i="3"/>
  <c r="L26" i="3"/>
  <c r="L27" i="3"/>
  <c r="K27" i="3"/>
  <c r="L29" i="3"/>
  <c r="K29" i="3"/>
  <c r="K30" i="3"/>
  <c r="L30" i="3"/>
  <c r="L31" i="3"/>
  <c r="K31" i="3"/>
  <c r="K32" i="3"/>
  <c r="L32" i="3"/>
  <c r="L33" i="3"/>
  <c r="K33" i="3"/>
  <c r="K34" i="3"/>
  <c r="L34" i="3"/>
  <c r="L35" i="3"/>
  <c r="K35" i="3"/>
  <c r="K36" i="3"/>
  <c r="L36" i="3"/>
  <c r="L38" i="3"/>
  <c r="K38" i="3"/>
  <c r="K39" i="3"/>
  <c r="L39" i="3"/>
  <c r="L40" i="3"/>
  <c r="K40" i="3"/>
  <c r="L46" i="3"/>
  <c r="K46" i="3"/>
  <c r="L7" i="3"/>
  <c r="K7" i="3"/>
  <c r="J2" i="3"/>
  <c r="L9" i="3"/>
  <c r="K9" i="3"/>
  <c r="L11" i="3"/>
  <c r="K11" i="3"/>
  <c r="L13" i="3"/>
  <c r="K13" i="3"/>
  <c r="L15" i="3"/>
  <c r="K15" i="3"/>
  <c r="L17" i="3"/>
  <c r="K17" i="3"/>
  <c r="L19" i="3"/>
  <c r="K19" i="3"/>
  <c r="L21" i="3"/>
  <c r="K21" i="3"/>
  <c r="K24" i="3"/>
  <c r="L24" i="3"/>
  <c r="K28" i="3"/>
  <c r="L28" i="3"/>
  <c r="L37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2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3" l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<sst xmlns="http://schemas.openxmlformats.org/spreadsheetml/2006/main" count="142" uniqueCount="51">
  <si>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</si>
  <si>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</si>
  <si>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</si>
  <si>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</si>
  <si>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</si>
  <si>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</si>
  <si>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</si>
  <si>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</si>
  <si>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</si>
  <si>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</si>
  <si>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</si>
  <si>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</si>
  <si>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</si>
  <si>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</si>
  <si>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</si>
  <si>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</si>
  <si>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</si>
  <si>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</si>
  <si>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</si>
  <si>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</si>
  <si>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</si>
  <si>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</si>
  <si>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</si>
  <si>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</si>
  <si>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</si>
  <si>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</si>
  <si>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14/15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</si>
  <si>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</si>
  <si>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</si>
  <si>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</si>
  <si>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</si>
  <si>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</si>
  <si>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</si>
  <si>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</si>
  <si>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</si>
  <si>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</si>
  <si>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</si>
  <si>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DANC</t>
  </si>
  <si>
    <t>DANC 3</t>
  </si>
  <si>
    <t>Ballet Beg</t>
  </si>
  <si>
    <t>DANC 28</t>
  </si>
  <si>
    <t>Jazz Dance Inter</t>
  </si>
  <si>
    <t>DANC 1</t>
  </si>
  <si>
    <t>Dance Tech</t>
  </si>
  <si>
    <t>.5 units</t>
  </si>
  <si>
    <t>This class will allow students to continue the study of jazz dance technique offered Fall semester and support the dance studints in the performance class.</t>
  </si>
  <si>
    <t>Dance</t>
  </si>
  <si>
    <t>Dance Comp 5A/5B</t>
  </si>
  <si>
    <t>Dance2A/B Beg Jazz/Inter Jazz</t>
  </si>
  <si>
    <t>1 -3 units</t>
  </si>
  <si>
    <t xml:space="preserve">Dance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</si>
</sst>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16" fontId="0" fillId="0" borderId="3" xfId="0" applyNumberFormat="1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161925</xdr:rowOff>
        </xdr:from>
        <xdr:to>
          <xdr:col>7</xdr:col>
          <xdr:colOff>666750</xdr:colOff>
          <xdr:row>57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200025</xdr:rowOff>
        </xdr:from>
        <xdr:to>
          <xdr:col>8</xdr:col>
          <xdr:colOff>600075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161925</xdr:rowOff>
        </xdr:from>
        <xdr:to>
          <xdr:col>8</xdr:col>
          <xdr:colOff>676275</xdr:colOff>
          <xdr:row>57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190500</xdr:rowOff>
        </xdr:from>
        <xdr:to>
          <xdr:col>7</xdr:col>
          <xdr:colOff>819150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zoomScale="90" zoomScaleNormal="90" workbookViewId="0">
      <pane ySplit="6" topLeftCell="A7" activePane="bottomLeft" state="frozen"/>
      <selection activeCell="E2" sqref="E2:H2"/>
      <selection pane="bottomLeft" activeCell="A7" sqref="A7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31</v>
      </c>
      <c r="F1" s="108"/>
      <c r="G1" s="109"/>
      <c r="H1" s="24" t="s">
        <v>33</v>
      </c>
      <c r="I1" s="35" t="s">
        <v>30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DANC</v>
      </c>
      <c r="F2" s="110"/>
      <c r="G2" s="110"/>
      <c r="H2" s="40">
        <f>'2015-16 Summary'!C2</f>
        <v>1.17</v>
      </c>
      <c r="I2" s="28">
        <f>SUM(I7:I20)</f>
        <v>0</v>
      </c>
      <c r="J2" s="28">
        <f t="shared" ref="J2:K2" si="0">SUM(J7:J20)</f>
        <v>0</v>
      </c>
      <c r="K2" s="28">
        <f t="shared" si="0"/>
        <v>0</v>
      </c>
      <c r="L2" s="42" t="e">
        <f>J2/I2</f>
        <v>#DIV/0!</v>
      </c>
    </row>
    <row r="3" spans="1:13" ht="19.5" customHeight="1" x14ac:dyDescent="0.25">
      <c r="A3" s="111"/>
      <c r="B3" s="95"/>
      <c r="C3" s="95"/>
      <c r="D3" s="95"/>
      <c r="E3" s="31"/>
      <c r="F3" s="105" t="s">
        <v>27</v>
      </c>
      <c r="G3" s="105"/>
      <c r="H3" s="106"/>
      <c r="I3" s="28">
        <f>'2015-16 Summary'!C2-'Summer 15'!I2-'Fall 15'!I2-'Spring 16'!I2</f>
        <v>-0.11333333333333351</v>
      </c>
      <c r="J3" s="43"/>
      <c r="K3" s="44"/>
      <c r="L3" s="4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32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/>
      <c r="B7" s="4"/>
      <c r="C7" s="4"/>
      <c r="D7" s="5"/>
      <c r="E7" s="4"/>
      <c r="F7" s="6">
        <f>E7*D7</f>
        <v>0</v>
      </c>
      <c r="G7" s="7"/>
      <c r="H7" s="8"/>
      <c r="I7" s="74">
        <f t="shared" ref="I7:I24" si="1">H7*E7/15</f>
        <v>0</v>
      </c>
      <c r="J7" s="73">
        <f>F7*G7</f>
        <v>0</v>
      </c>
      <c r="K7" s="75">
        <f>J7/30</f>
        <v>0</v>
      </c>
      <c r="L7" s="74" t="e">
        <f t="shared" ref="L7:L24" si="2">J7/I7</f>
        <v>#DIV/0!</v>
      </c>
      <c r="M7" s="81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82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tabSelected="1" zoomScale="90" zoomScaleNormal="90" workbookViewId="0">
      <pane ySplit="6" topLeftCell="A7" activePane="bottomLeft" state="frozen"/>
      <selection activeCell="E2" sqref="E2:G2"/>
      <selection pane="bottomLeft" activeCell="A7" sqref="A7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31</v>
      </c>
      <c r="F1" s="108"/>
      <c r="G1" s="109"/>
      <c r="H1" s="24" t="s">
        <v>34</v>
      </c>
      <c r="I1" s="35" t="s">
        <v>30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DANC</v>
      </c>
      <c r="F2" s="112"/>
      <c r="G2" s="112"/>
      <c r="H2" s="40">
        <f>'2015-16 Summary'!C2</f>
        <v>1.17</v>
      </c>
      <c r="I2" s="28">
        <f>SUM(I7:I39)</f>
        <v>0.6166666666666667</v>
      </c>
      <c r="J2" s="29">
        <f>SUM(J7:J39)</f>
        <v>225</v>
      </c>
      <c r="K2" s="30">
        <f>SUM(K7:K39)</f>
        <v>7.5</v>
      </c>
      <c r="L2" s="30">
        <f>J2/I2</f>
        <v>364.86486486486484</v>
      </c>
    </row>
    <row r="3" spans="1:13" ht="19.5" customHeight="1" x14ac:dyDescent="0.25">
      <c r="A3" s="111"/>
      <c r="B3" s="95"/>
      <c r="C3" s="95"/>
      <c r="D3" s="95"/>
      <c r="E3" s="31"/>
      <c r="F3" s="105" t="s">
        <v>27</v>
      </c>
      <c r="G3" s="105"/>
      <c r="H3" s="106"/>
      <c r="I3" s="28">
        <f>'2015-16 Summary'!C2-'Summer 15'!I2-'Fall 15'!I2-'Spring 16'!I2</f>
        <v>-0.11333333333333351</v>
      </c>
      <c r="J3" s="48"/>
      <c r="K3" s="49"/>
      <c r="L3" s="49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32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46</v>
      </c>
      <c r="B7" s="4" t="s">
        <v>48</v>
      </c>
      <c r="C7" s="4">
        <v>30</v>
      </c>
      <c r="D7" s="5">
        <v>25</v>
      </c>
      <c r="E7" s="4">
        <v>1</v>
      </c>
      <c r="F7" s="6">
        <f t="shared" ref="F7:F39" si="0">D7*E7</f>
        <v>25</v>
      </c>
      <c r="G7" s="7">
        <v>3</v>
      </c>
      <c r="H7" s="8">
        <v>2.5</v>
      </c>
      <c r="I7" s="74">
        <f t="shared" ref="I7:I39" si="1">H7*E7/15</f>
        <v>0.16666666666666666</v>
      </c>
      <c r="J7" s="73">
        <f t="shared" ref="J7:J39" si="2">(F7*G7)</f>
        <v>75</v>
      </c>
      <c r="K7" s="75">
        <f>J7/30</f>
        <v>2.5</v>
      </c>
      <c r="L7" s="74">
        <f t="shared" ref="L7:L39" si="3">J7/I7</f>
        <v>450</v>
      </c>
      <c r="M7" s="81" t="s">
        <v>49</v>
      </c>
    </row>
    <row r="8" spans="1:13" ht="15.75" customHeight="1" x14ac:dyDescent="0.25">
      <c r="A8" s="4" t="s">
        <v>50</v>
      </c>
      <c r="B8" s="4">
        <v>6</v>
      </c>
      <c r="C8" s="4">
        <v>30</v>
      </c>
      <c r="D8" s="5">
        <v>25</v>
      </c>
      <c r="E8" s="4">
        <v>1</v>
      </c>
      <c r="F8" s="6">
        <f t="shared" si="0"/>
        <v>25</v>
      </c>
      <c r="G8" s="7">
        <v>6</v>
      </c>
      <c r="H8" s="8">
        <v>6.75</v>
      </c>
      <c r="I8" s="74">
        <f t="shared" si="1"/>
        <v>0.45</v>
      </c>
      <c r="J8" s="73">
        <f t="shared" si="2"/>
        <v>150</v>
      </c>
      <c r="K8" s="75">
        <f t="shared" ref="K8:K39" si="4">J8/30</f>
        <v>5</v>
      </c>
      <c r="L8" s="74">
        <f t="shared" si="3"/>
        <v>333.33333333333331</v>
      </c>
      <c r="M8" s="82"/>
    </row>
    <row r="9" spans="1:13" ht="15.75" customHeight="1" x14ac:dyDescent="0.25">
      <c r="A9" s="4"/>
      <c r="B9" s="3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3"/>
      <c r="B12" s="3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3"/>
      <c r="B13" s="3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4"/>
        <v>0</v>
      </c>
      <c r="L13" s="74" t="e">
        <f t="shared" si="3"/>
        <v>#DIV/0!</v>
      </c>
      <c r="M13" s="82"/>
    </row>
    <row r="14" spans="1:13" ht="15.75" customHeight="1" x14ac:dyDescent="0.25">
      <c r="A14" s="4"/>
      <c r="B14" s="3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4"/>
        <v>0</v>
      </c>
      <c r="L14" s="74" t="e">
        <f t="shared" si="3"/>
        <v>#DIV/0!</v>
      </c>
      <c r="M14" s="82"/>
    </row>
    <row r="15" spans="1:13" ht="15.75" customHeight="1" x14ac:dyDescent="0.25">
      <c r="A15" s="4"/>
      <c r="B15" s="3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4"/>
      <c r="B16" s="3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82"/>
    </row>
    <row r="17" spans="1:13" ht="15.75" customHeight="1" x14ac:dyDescent="0.25">
      <c r="A17" s="4"/>
      <c r="B17" s="3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4"/>
      <c r="B18" s="3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/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/>
      <c r="B22" s="3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zoomScale="90" zoomScaleNormal="90" workbookViewId="0">
      <pane ySplit="6" topLeftCell="A7" activePane="bottomLeft" state="frozen"/>
      <selection activeCell="E2" sqref="E2:G2"/>
      <selection pane="bottomLeft" activeCell="G19" sqref="G19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31</v>
      </c>
      <c r="F1" s="108"/>
      <c r="G1" s="109"/>
      <c r="H1" s="24" t="s">
        <v>33</v>
      </c>
      <c r="I1" s="35" t="s">
        <v>30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DANC</v>
      </c>
      <c r="F2" s="112"/>
      <c r="G2" s="112"/>
      <c r="H2" s="40">
        <f>'2015-16 Summary'!C2</f>
        <v>1.17</v>
      </c>
      <c r="I2" s="28">
        <f>SUM(I7:I40)</f>
        <v>0.66666666666666674</v>
      </c>
      <c r="J2" s="41">
        <f>SUM(J7:J39)</f>
        <v>250</v>
      </c>
      <c r="K2" s="42">
        <f>SUM(K7:K39)</f>
        <v>8.3333333333333339</v>
      </c>
      <c r="L2" s="42">
        <f>J2/I2</f>
        <v>374.99999999999994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-0.11333333333333351</v>
      </c>
      <c r="J3" s="63"/>
      <c r="K3" s="64"/>
      <c r="L3" s="6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32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/>
      <c r="B7" s="4"/>
      <c r="C7" s="4"/>
      <c r="D7" s="5"/>
      <c r="E7" s="4"/>
      <c r="F7" s="6">
        <f t="shared" ref="F7:F40" si="0">D7*E7</f>
        <v>0</v>
      </c>
      <c r="G7" s="7"/>
      <c r="H7" s="8"/>
      <c r="I7" s="74">
        <f t="shared" ref="I7:I46" si="1">H7*E7/15</f>
        <v>0</v>
      </c>
      <c r="J7" s="73">
        <f t="shared" ref="J7:J46" si="2">(F7*G7)</f>
        <v>0</v>
      </c>
      <c r="K7" s="75">
        <f>J7/30</f>
        <v>0</v>
      </c>
      <c r="L7" s="74" t="e">
        <f t="shared" ref="L7:L46" si="3">J7/I7</f>
        <v>#DIV/0!</v>
      </c>
      <c r="M7" s="113">
        <v>41642</v>
      </c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46" si="4">J8/30</f>
        <v>0</v>
      </c>
      <c r="L8" s="74" t="e">
        <f t="shared" si="3"/>
        <v>#DIV/0!</v>
      </c>
      <c r="M8" s="82"/>
    </row>
    <row r="9" spans="1:13" ht="15.75" customHeight="1" x14ac:dyDescent="0.25">
      <c r="A9" s="4"/>
      <c r="B9" s="4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15"/>
      <c r="B12" s="16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17" t="s">
        <v>46</v>
      </c>
      <c r="B13" s="18" t="s">
        <v>47</v>
      </c>
      <c r="C13" s="4">
        <v>30</v>
      </c>
      <c r="D13" s="4">
        <v>25</v>
      </c>
      <c r="E13" s="4">
        <v>1</v>
      </c>
      <c r="F13" s="6">
        <f t="shared" si="0"/>
        <v>25</v>
      </c>
      <c r="G13" s="7">
        <v>4</v>
      </c>
      <c r="H13" s="7">
        <v>3.25</v>
      </c>
      <c r="I13" s="74">
        <f t="shared" si="1"/>
        <v>0.21666666666666667</v>
      </c>
      <c r="J13" s="73">
        <f t="shared" si="2"/>
        <v>100</v>
      </c>
      <c r="K13" s="75">
        <f t="shared" si="4"/>
        <v>3.3333333333333335</v>
      </c>
      <c r="L13" s="74">
        <f t="shared" si="3"/>
        <v>461.53846153846155</v>
      </c>
      <c r="M13" s="82"/>
    </row>
    <row r="14" spans="1:13" ht="15.75" customHeight="1" x14ac:dyDescent="0.25">
      <c r="A14" s="17" t="s">
        <v>46</v>
      </c>
      <c r="B14" s="4">
        <v>6</v>
      </c>
      <c r="C14" s="4">
        <v>30</v>
      </c>
      <c r="D14" s="5">
        <v>25</v>
      </c>
      <c r="E14" s="4">
        <v>1</v>
      </c>
      <c r="F14" s="6">
        <f t="shared" si="0"/>
        <v>25</v>
      </c>
      <c r="G14" s="7">
        <v>6</v>
      </c>
      <c r="H14" s="7">
        <v>6.75</v>
      </c>
      <c r="I14" s="74">
        <f t="shared" si="1"/>
        <v>0.45</v>
      </c>
      <c r="J14" s="73">
        <f t="shared" si="2"/>
        <v>150</v>
      </c>
      <c r="K14" s="75">
        <f t="shared" si="4"/>
        <v>5</v>
      </c>
      <c r="L14" s="74">
        <f t="shared" si="3"/>
        <v>333.33333333333331</v>
      </c>
      <c r="M14" s="82"/>
    </row>
    <row r="15" spans="1:13" ht="15.75" customHeight="1" x14ac:dyDescent="0.25">
      <c r="A15" s="17"/>
      <c r="B15" s="18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17"/>
      <c r="B16" s="18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82"/>
    </row>
    <row r="17" spans="1:13" ht="15.75" customHeight="1" x14ac:dyDescent="0.25">
      <c r="A17" s="17"/>
      <c r="B17" s="18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17"/>
      <c r="B18" s="18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17"/>
      <c r="B19" s="18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17"/>
      <c r="B20" s="18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17"/>
      <c r="B21" s="18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17"/>
      <c r="B22" s="18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15"/>
      <c r="B23" s="16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15"/>
      <c r="B24" s="16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15"/>
      <c r="B26" s="16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15"/>
      <c r="B27" s="16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17"/>
      <c r="B29" s="18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17"/>
      <c r="B30" s="18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17"/>
      <c r="B31" s="18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17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17"/>
      <c r="B33" s="18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7"/>
      <c r="B34" s="18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9"/>
      <c r="B35" s="20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9"/>
      <c r="B36" s="20"/>
      <c r="C36" s="4"/>
      <c r="D36" s="4"/>
      <c r="E36" s="4"/>
      <c r="F36" s="6">
        <f t="shared" si="0"/>
        <v>0</v>
      </c>
      <c r="G36" s="7"/>
      <c r="H36" s="7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12"/>
      <c r="B37" s="21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22"/>
      <c r="B38" s="18"/>
      <c r="C38" s="4"/>
      <c r="D38" s="4"/>
      <c r="E38" s="4"/>
      <c r="F38" s="6">
        <f t="shared" si="0"/>
        <v>0</v>
      </c>
      <c r="G38" s="7"/>
      <c r="H38" s="7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22"/>
      <c r="B39" s="23"/>
      <c r="C39" s="4"/>
      <c r="D39" s="4"/>
      <c r="E39" s="4"/>
      <c r="F39" s="6">
        <f t="shared" si="0"/>
        <v>0</v>
      </c>
      <c r="G39" s="7"/>
      <c r="H39" s="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5.75" customHeight="1" x14ac:dyDescent="0.25">
      <c r="A40" s="22"/>
      <c r="B40" s="23"/>
      <c r="C40" s="4"/>
      <c r="D40" s="4"/>
      <c r="E40" s="4"/>
      <c r="F40" s="6">
        <f t="shared" si="0"/>
        <v>0</v>
      </c>
      <c r="G40" s="7"/>
      <c r="H40" s="7"/>
      <c r="I40" s="74">
        <f t="shared" si="1"/>
        <v>0</v>
      </c>
      <c r="J40" s="73">
        <f t="shared" si="2"/>
        <v>0</v>
      </c>
      <c r="K40" s="75">
        <f t="shared" si="4"/>
        <v>0</v>
      </c>
      <c r="L40" s="74" t="e">
        <f t="shared" si="3"/>
        <v>#DIV/0!</v>
      </c>
      <c r="M40" s="82"/>
    </row>
    <row r="41" spans="1:13" ht="15.75" customHeight="1" x14ac:dyDescent="0.25">
      <c r="A41" s="76"/>
      <c r="B41" s="77"/>
      <c r="C41" s="54"/>
      <c r="D41" s="54"/>
      <c r="E41" s="54"/>
      <c r="F41" s="73">
        <f t="shared" ref="F41:F46" si="5">D41*E41</f>
        <v>0</v>
      </c>
      <c r="G41" s="55"/>
      <c r="H41" s="55"/>
      <c r="I41" s="74">
        <f t="shared" ref="I41:I45" si="6">H41*E41/15</f>
        <v>0</v>
      </c>
      <c r="J41" s="73">
        <f t="shared" ref="J41:J45" si="7">(F41*G41)</f>
        <v>0</v>
      </c>
      <c r="K41" s="75">
        <f t="shared" ref="K41:K45" si="8">J41/30</f>
        <v>0</v>
      </c>
      <c r="L41" s="74" t="e">
        <f t="shared" ref="L41:L45" si="9">J41/I41</f>
        <v>#DIV/0!</v>
      </c>
      <c r="M41" s="82"/>
    </row>
    <row r="42" spans="1:13" ht="15.75" customHeight="1" x14ac:dyDescent="0.25">
      <c r="A42" s="76"/>
      <c r="B42" s="78"/>
      <c r="C42" s="54"/>
      <c r="D42" s="54"/>
      <c r="E42" s="54"/>
      <c r="F42" s="73">
        <f t="shared" si="5"/>
        <v>0</v>
      </c>
      <c r="G42" s="55"/>
      <c r="H42" s="55"/>
      <c r="I42" s="74">
        <f t="shared" si="6"/>
        <v>0</v>
      </c>
      <c r="J42" s="73">
        <f t="shared" si="7"/>
        <v>0</v>
      </c>
      <c r="K42" s="75">
        <f t="shared" si="8"/>
        <v>0</v>
      </c>
      <c r="L42" s="74" t="e">
        <f t="shared" si="9"/>
        <v>#DIV/0!</v>
      </c>
      <c r="M42" s="82"/>
    </row>
    <row r="43" spans="1:13" ht="15.75" customHeight="1" x14ac:dyDescent="0.25">
      <c r="A43" s="76"/>
      <c r="B43" s="78"/>
      <c r="C43" s="54"/>
      <c r="D43" s="54"/>
      <c r="E43" s="54"/>
      <c r="F43" s="73">
        <f t="shared" si="5"/>
        <v>0</v>
      </c>
      <c r="G43" s="55"/>
      <c r="H43" s="55"/>
      <c r="I43" s="74">
        <f t="shared" si="6"/>
        <v>0</v>
      </c>
      <c r="J43" s="73">
        <f t="shared" si="7"/>
        <v>0</v>
      </c>
      <c r="K43" s="75">
        <f t="shared" si="8"/>
        <v>0</v>
      </c>
      <c r="L43" s="74" t="e">
        <f t="shared" si="9"/>
        <v>#DIV/0!</v>
      </c>
      <c r="M43" s="82"/>
    </row>
    <row r="44" spans="1:13" ht="15.75" customHeight="1" x14ac:dyDescent="0.25">
      <c r="A44" s="76"/>
      <c r="B44" s="77"/>
      <c r="C44" s="54"/>
      <c r="D44" s="54"/>
      <c r="E44" s="54"/>
      <c r="F44" s="73">
        <f t="shared" si="5"/>
        <v>0</v>
      </c>
      <c r="G44" s="55"/>
      <c r="H44" s="55"/>
      <c r="I44" s="74">
        <f t="shared" si="6"/>
        <v>0</v>
      </c>
      <c r="J44" s="73">
        <f t="shared" si="7"/>
        <v>0</v>
      </c>
      <c r="K44" s="75">
        <f t="shared" si="8"/>
        <v>0</v>
      </c>
      <c r="L44" s="74" t="e">
        <f t="shared" si="9"/>
        <v>#DIV/0!</v>
      </c>
      <c r="M44" s="82"/>
    </row>
    <row r="45" spans="1:13" ht="15.75" customHeight="1" x14ac:dyDescent="0.25">
      <c r="A45" s="76"/>
      <c r="B45" s="77"/>
      <c r="C45" s="54"/>
      <c r="D45" s="54"/>
      <c r="E45" s="54"/>
      <c r="F45" s="73">
        <f t="shared" si="5"/>
        <v>0</v>
      </c>
      <c r="G45" s="55"/>
      <c r="H45" s="55"/>
      <c r="I45" s="74">
        <f t="shared" si="6"/>
        <v>0</v>
      </c>
      <c r="J45" s="73">
        <f t="shared" si="7"/>
        <v>0</v>
      </c>
      <c r="K45" s="75">
        <f t="shared" si="8"/>
        <v>0</v>
      </c>
      <c r="L45" s="74" t="e">
        <f t="shared" si="9"/>
        <v>#DIV/0!</v>
      </c>
      <c r="M45" s="82"/>
    </row>
    <row r="46" spans="1:13" ht="15.75" customHeight="1" x14ac:dyDescent="0.25">
      <c r="A46" s="26"/>
      <c r="B46" s="26"/>
      <c r="C46" s="26"/>
      <c r="D46" s="26"/>
      <c r="E46" s="26"/>
      <c r="F46" s="73">
        <f t="shared" si="5"/>
        <v>0</v>
      </c>
      <c r="G46" s="26"/>
      <c r="H46" s="26"/>
      <c r="I46" s="74">
        <f t="shared" si="1"/>
        <v>0</v>
      </c>
      <c r="J46" s="73">
        <f t="shared" si="2"/>
        <v>0</v>
      </c>
      <c r="K46" s="75">
        <f t="shared" si="4"/>
        <v>0</v>
      </c>
      <c r="L46" s="74" t="e">
        <f t="shared" si="3"/>
        <v>#DIV/0!</v>
      </c>
      <c r="M46" s="114"/>
    </row>
    <row r="47" spans="1:13" ht="18.75" customHeight="1" x14ac:dyDescent="0.25">
      <c r="A47" s="83" t="s">
        <v>16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x14ac:dyDescent="0.2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3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1:13" x14ac:dyDescent="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</row>
    <row r="52" spans="1:13" x14ac:dyDescent="0.2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1"/>
    </row>
    <row r="53" spans="1:13" x14ac:dyDescent="0.2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1"/>
    </row>
    <row r="54" spans="1:13" x14ac:dyDescent="0.25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13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31"/>
    </row>
    <row r="56" spans="1:13" ht="15.75" thickBot="1" x14ac:dyDescent="0.3">
      <c r="A56" s="10" t="s">
        <v>17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3" ht="30" customHeight="1" thickTop="1" x14ac:dyDescent="0.25">
      <c r="A57" s="11" t="s">
        <v>18</v>
      </c>
      <c r="B57" s="97" t="s">
        <v>19</v>
      </c>
      <c r="C57" s="98"/>
      <c r="D57" s="98"/>
      <c r="E57" s="98"/>
      <c r="F57" s="98"/>
      <c r="G57" s="98"/>
      <c r="H57" s="99"/>
      <c r="I57" s="100"/>
      <c r="J57" s="59"/>
      <c r="K57" s="60"/>
      <c r="L57" s="60"/>
    </row>
    <row r="58" spans="1:13" x14ac:dyDescent="0.2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60"/>
    </row>
    <row r="59" spans="1:13" ht="32.25" customHeight="1" x14ac:dyDescent="0.25">
      <c r="A59" s="11" t="s">
        <v>20</v>
      </c>
      <c r="B59" s="101" t="s">
        <v>21</v>
      </c>
      <c r="C59" s="102"/>
      <c r="D59" s="102"/>
      <c r="E59" s="102"/>
      <c r="F59" s="102"/>
      <c r="G59" s="102"/>
      <c r="H59" s="103"/>
      <c r="I59" s="104"/>
      <c r="J59" s="60"/>
      <c r="K59" s="60"/>
      <c r="L59" s="60"/>
    </row>
    <row r="60" spans="1:13" x14ac:dyDescent="0.25">
      <c r="I60" s="61"/>
    </row>
  </sheetData>
  <sheetProtection formatCells="0" insertRows="0" deleteRows="0"/>
  <mergeCells count="11">
    <mergeCell ref="B59:G59"/>
    <mergeCell ref="H59:I59"/>
    <mergeCell ref="F3:H3"/>
    <mergeCell ref="E1:G1"/>
    <mergeCell ref="E2:G2"/>
    <mergeCell ref="A3:D3"/>
    <mergeCell ref="M7:M46"/>
    <mergeCell ref="A47:M47"/>
    <mergeCell ref="A48:M54"/>
    <mergeCell ref="B57:G57"/>
    <mergeCell ref="H57:I57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161925</xdr:rowOff>
                  </from>
                  <to>
                    <xdr:col>7</xdr:col>
                    <xdr:colOff>666750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200025</xdr:rowOff>
                  </from>
                  <to>
                    <xdr:col>8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161925</xdr:rowOff>
                  </from>
                  <to>
                    <xdr:col>8</xdr:col>
                    <xdr:colOff>676275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190500</xdr:rowOff>
                  </from>
                  <to>
                    <xdr:col>7</xdr:col>
                    <xdr:colOff>819150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31</v>
      </c>
      <c r="C1" s="24" t="s">
        <v>33</v>
      </c>
      <c r="D1" s="35" t="s">
        <v>28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29</v>
      </c>
      <c r="B2" s="38" t="s">
        <v>37</v>
      </c>
      <c r="C2" s="40">
        <v>1.17</v>
      </c>
      <c r="D2" s="28">
        <f>SUM('Summer 15:Spring 16'!I2)</f>
        <v>1.2833333333333334</v>
      </c>
      <c r="E2" s="29">
        <f>SUM('Summer 15:Spring 16'!J2)</f>
        <v>475</v>
      </c>
      <c r="F2" s="30">
        <f>SUM('Summer 15:Spring 16'!K2)</f>
        <v>15.833333333333334</v>
      </c>
      <c r="G2" s="30">
        <f>E2/D2</f>
        <v>370.12987012987008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31</v>
      </c>
      <c r="G1" s="108"/>
      <c r="H1" s="109"/>
      <c r="I1" s="24" t="s">
        <v>33</v>
      </c>
      <c r="J1" s="35" t="s">
        <v>30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35</v>
      </c>
      <c r="F2" s="126" t="str">
        <f>'2015-16 Summary'!B2</f>
        <v>DANC</v>
      </c>
      <c r="G2" s="126"/>
      <c r="H2" s="126"/>
      <c r="I2" s="40">
        <f>'2015-16 Summary'!C2</f>
        <v>1.17</v>
      </c>
      <c r="J2" s="28">
        <f>SUM(J7:J10)</f>
        <v>0.4</v>
      </c>
      <c r="K2" s="28">
        <f>SUM(K7:K10)</f>
        <v>215</v>
      </c>
      <c r="L2" s="28">
        <f>SUM(L7:L10)</f>
        <v>7.1666666666666661</v>
      </c>
      <c r="M2" s="42">
        <f>K2/J2</f>
        <v>537.5</v>
      </c>
    </row>
    <row r="3" spans="1:14" ht="19.5" customHeight="1" x14ac:dyDescent="0.25">
      <c r="A3" s="124"/>
      <c r="B3" s="124"/>
      <c r="C3" s="124"/>
      <c r="D3" s="124"/>
      <c r="E3" s="124"/>
      <c r="F3" s="80"/>
      <c r="G3" s="105" t="s">
        <v>27</v>
      </c>
      <c r="H3" s="105"/>
      <c r="I3" s="106"/>
      <c r="J3" s="28">
        <f>'2015-16 Summary'!C2-'Proposed Additions'!J2-'Fall 15'!I2-'Spring 16'!I2-'Summer 15'!I2</f>
        <v>-0.51333333333333353</v>
      </c>
      <c r="K3" s="43"/>
      <c r="L3" s="44"/>
      <c r="M3" s="44"/>
    </row>
    <row r="4" spans="1:14" ht="19.5" customHeight="1" x14ac:dyDescent="0.25">
      <c r="A4" s="127" t="s">
        <v>6</v>
      </c>
      <c r="B4" s="127"/>
      <c r="C4" s="127"/>
      <c r="D4" s="127"/>
      <c r="E4" s="127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32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 t="s">
        <v>23</v>
      </c>
      <c r="B7" s="3" t="s">
        <v>38</v>
      </c>
      <c r="C7" s="4" t="s">
        <v>39</v>
      </c>
      <c r="D7" s="4">
        <v>25</v>
      </c>
      <c r="E7" s="5">
        <v>20</v>
      </c>
      <c r="F7" s="4">
        <v>1</v>
      </c>
      <c r="G7" s="6">
        <v>20</v>
      </c>
      <c r="H7" s="7">
        <v>3</v>
      </c>
      <c r="I7" s="8">
        <v>2.25</v>
      </c>
      <c r="J7" s="74">
        <f t="shared" ref="J7:J12" si="0">I7*F7/15</f>
        <v>0.15</v>
      </c>
      <c r="K7" s="73">
        <f>G7*H7</f>
        <v>60</v>
      </c>
      <c r="L7" s="75">
        <f>K7/30</f>
        <v>2</v>
      </c>
      <c r="M7" s="74">
        <f t="shared" ref="M7:M12" si="1">K7/J7</f>
        <v>400</v>
      </c>
      <c r="N7" s="81" t="s">
        <v>44</v>
      </c>
    </row>
    <row r="8" spans="1:14" ht="15.75" customHeight="1" x14ac:dyDescent="0.25">
      <c r="A8" s="3" t="s">
        <v>23</v>
      </c>
      <c r="B8" s="3" t="s">
        <v>40</v>
      </c>
      <c r="C8" s="3" t="s">
        <v>41</v>
      </c>
      <c r="D8" s="4">
        <v>30</v>
      </c>
      <c r="E8" s="5">
        <v>25</v>
      </c>
      <c r="F8" s="4">
        <v>1</v>
      </c>
      <c r="G8" s="6">
        <v>25</v>
      </c>
      <c r="H8" s="7">
        <v>3</v>
      </c>
      <c r="I8" s="8">
        <v>2.25</v>
      </c>
      <c r="J8" s="74">
        <f t="shared" si="0"/>
        <v>0.15</v>
      </c>
      <c r="K8" s="73">
        <f t="shared" ref="K8:K12" si="2">(G8*H8)</f>
        <v>75</v>
      </c>
      <c r="L8" s="75">
        <f t="shared" ref="L8:L12" si="3">K8/30</f>
        <v>2.5</v>
      </c>
      <c r="M8" s="74">
        <f t="shared" si="1"/>
        <v>500</v>
      </c>
      <c r="N8" s="82"/>
    </row>
    <row r="9" spans="1:14" ht="15.75" customHeight="1" x14ac:dyDescent="0.25">
      <c r="A9" s="9" t="s">
        <v>23</v>
      </c>
      <c r="B9" s="9" t="s">
        <v>42</v>
      </c>
      <c r="C9" s="9" t="s">
        <v>43</v>
      </c>
      <c r="D9" s="9">
        <v>40</v>
      </c>
      <c r="E9" s="9">
        <v>40</v>
      </c>
      <c r="F9" s="9">
        <v>1</v>
      </c>
      <c r="G9" s="6">
        <f t="shared" ref="G9:G12" si="4">E9*F9</f>
        <v>40</v>
      </c>
      <c r="H9" s="1">
        <v>2</v>
      </c>
      <c r="I9" s="1">
        <v>1.5</v>
      </c>
      <c r="J9" s="74">
        <f t="shared" si="0"/>
        <v>0.1</v>
      </c>
      <c r="K9" s="73">
        <f t="shared" si="2"/>
        <v>80</v>
      </c>
      <c r="L9" s="75">
        <f t="shared" si="3"/>
        <v>2.6666666666666665</v>
      </c>
      <c r="M9" s="74">
        <f t="shared" si="1"/>
        <v>800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4"/>
        <v>0</v>
      </c>
      <c r="H10" s="27"/>
      <c r="I10" s="27"/>
      <c r="J10" s="74">
        <f t="shared" si="0"/>
        <v>0</v>
      </c>
      <c r="K10" s="73">
        <f t="shared" si="2"/>
        <v>0</v>
      </c>
      <c r="L10" s="75">
        <f t="shared" si="3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4"/>
        <v>0</v>
      </c>
      <c r="H11" s="27"/>
      <c r="I11" s="27"/>
      <c r="J11" s="74">
        <f t="shared" si="0"/>
        <v>0</v>
      </c>
      <c r="K11" s="73">
        <f t="shared" si="2"/>
        <v>0</v>
      </c>
      <c r="L11" s="75">
        <f t="shared" si="3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4"/>
        <v>0</v>
      </c>
      <c r="H12" s="26"/>
      <c r="I12" s="26"/>
      <c r="J12" s="74">
        <f t="shared" si="0"/>
        <v>0</v>
      </c>
      <c r="K12" s="73">
        <f t="shared" si="2"/>
        <v>0</v>
      </c>
      <c r="L12" s="75">
        <f t="shared" si="3"/>
        <v>0</v>
      </c>
      <c r="M12" s="74" t="e">
        <f t="shared" si="1"/>
        <v>#DIV/0!</v>
      </c>
      <c r="N12" s="82"/>
    </row>
    <row r="13" spans="1:14" ht="18.75" customHeight="1" x14ac:dyDescent="0.25">
      <c r="A13" s="115" t="s">
        <v>36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4" x14ac:dyDescent="0.25">
      <c r="A14" s="117" t="s">
        <v>45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1:14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</row>
    <row r="16" spans="1:14" x14ac:dyDescent="0.2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</row>
    <row r="18" spans="1:14" x14ac:dyDescent="0.2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</row>
    <row r="19" spans="1:14" x14ac:dyDescent="0.25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</row>
    <row r="20" spans="1:14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2014-11-14T02:32:31Z</cp:lastPrinted>
  <dcterms:created xsi:type="dcterms:W3CDTF">2013-10-25T01:46:28Z</dcterms:created>
  <dcterms:modified xsi:type="dcterms:W3CDTF">2014-12-12T03:41:53Z</dcterms:modified>
</cp:coreProperties>
</file>