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ll Folders\CEMC\2015-16 Disciplines Plans\Discipline Plans\ALSS\"/>
    </mc:Choice>
  </mc:AlternateContent>
  <bookViews>
    <workbookView xWindow="0" yWindow="0" windowWidth="20490" windowHeight="7755" activeTab="1"/>
  </bookViews>
  <sheets>
    <sheet name="Summer 15" sheetId="1" r:id="rId1"/>
    <sheet name="Fall 15" sheetId="2" r:id="rId2"/>
    <sheet name="Spring 16" sheetId="3" r:id="rId3"/>
    <sheet name="2015-16 Summary" sheetId="4" r:id="rId4"/>
    <sheet name="Proposed Additions" sheetId="6" r:id="rId5"/>
  </sheets>
  <definedNames>
    <definedName name="_xlnm.Print_Area" localSheetId="1">'Fall 15'!$A$1:$M$53</definedName>
    <definedName name="_xlnm.Print_Area" localSheetId="2">'Spring 16'!$A$1:$M$60</definedName>
    <definedName name="_xlnm.Print_Area" localSheetId="0">'Summer 15'!$A$1:$M$38</definedName>
    <definedName name="_xlnm.Print_Titles" localSheetId="1">'Fall 15'!$6:$6</definedName>
    <definedName name="_xlnm.Print_Titles" localSheetId="4">'Proposed Additions'!$6:$6</definedName>
    <definedName name="_xlnm.Print_Titles" localSheetId="2">'Spring 16'!$6:$6</definedName>
    <definedName name="_xlnm.Print_Titles" localSheetId="0">'Summer 15'!$6:$6</definedName>
  </definedNames>
  <calcPr calcId="152511"/>
</workbook>
</file>

<file path=xl/calcChain.xml><?xml version="1.0" encoding="utf-8"?>
<calcChain xmlns="http://schemas.openxmlformats.org/spreadsheetml/2006/main">
  <c r="F2" i="6" l="1"/>
  <c r="I2" i="6"/>
  <c r="E2" i="2"/>
  <c r="E2" i="3"/>
  <c r="E2" i="1"/>
  <c r="H2" i="2"/>
  <c r="H2" i="3"/>
  <c r="H2" i="1"/>
  <c r="J12" i="6" l="1"/>
  <c r="G12" i="6"/>
  <c r="K12" i="6" s="1"/>
  <c r="J11" i="6"/>
  <c r="G11" i="6"/>
  <c r="K11" i="6" s="1"/>
  <c r="J10" i="6"/>
  <c r="G10" i="6"/>
  <c r="K10" i="6" s="1"/>
  <c r="J9" i="6"/>
  <c r="G9" i="6"/>
  <c r="K9" i="6" s="1"/>
  <c r="L9" i="6" s="1"/>
  <c r="J8" i="6"/>
  <c r="G8" i="6"/>
  <c r="K8" i="6" s="1"/>
  <c r="J7" i="6"/>
  <c r="G7" i="6"/>
  <c r="K7" i="6" s="1"/>
  <c r="J2" i="6" l="1"/>
  <c r="M10" i="6"/>
  <c r="L7" i="6"/>
  <c r="M7" i="6"/>
  <c r="K2" i="6"/>
  <c r="M2" i="6" s="1"/>
  <c r="M12" i="6"/>
  <c r="L12" i="6"/>
  <c r="M8" i="6"/>
  <c r="L8" i="6"/>
  <c r="M11" i="6"/>
  <c r="L11" i="6"/>
  <c r="M9" i="6"/>
  <c r="L10" i="6"/>
  <c r="L2" i="6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37" i="3"/>
  <c r="F9" i="1" l="1"/>
  <c r="F40" i="3"/>
  <c r="F39" i="3"/>
  <c r="F38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7" i="2"/>
  <c r="F8" i="1"/>
  <c r="F7" i="1"/>
  <c r="I41" i="3" l="1"/>
  <c r="I42" i="3"/>
  <c r="I43" i="3"/>
  <c r="I44" i="3"/>
  <c r="I45" i="3"/>
  <c r="F41" i="3"/>
  <c r="J41" i="3" s="1"/>
  <c r="F42" i="3"/>
  <c r="J42" i="3" s="1"/>
  <c r="F43" i="3"/>
  <c r="J43" i="3" s="1"/>
  <c r="K43" i="3" s="1"/>
  <c r="F44" i="3"/>
  <c r="J44" i="3" s="1"/>
  <c r="K44" i="3" s="1"/>
  <c r="F45" i="3"/>
  <c r="J45" i="3" s="1"/>
  <c r="K45" i="3" s="1"/>
  <c r="F46" i="3"/>
  <c r="J46" i="3" s="1"/>
  <c r="I46" i="3"/>
  <c r="I40" i="3"/>
  <c r="J40" i="3"/>
  <c r="I39" i="3"/>
  <c r="J39" i="3"/>
  <c r="I38" i="3"/>
  <c r="J38" i="3"/>
  <c r="J37" i="3"/>
  <c r="K37" i="3" s="1"/>
  <c r="I37" i="3"/>
  <c r="I36" i="3"/>
  <c r="J36" i="3"/>
  <c r="I35" i="3"/>
  <c r="J35" i="3"/>
  <c r="I34" i="3"/>
  <c r="J34" i="3"/>
  <c r="I33" i="3"/>
  <c r="J33" i="3"/>
  <c r="I32" i="3"/>
  <c r="J32" i="3"/>
  <c r="I31" i="3"/>
  <c r="J31" i="3"/>
  <c r="I30" i="3"/>
  <c r="J30" i="3"/>
  <c r="I29" i="3"/>
  <c r="J29" i="3"/>
  <c r="I28" i="3"/>
  <c r="J28" i="3"/>
  <c r="I27" i="3"/>
  <c r="J27" i="3"/>
  <c r="I26" i="3"/>
  <c r="J26" i="3"/>
  <c r="I25" i="3"/>
  <c r="J25" i="3"/>
  <c r="I24" i="3"/>
  <c r="J24" i="3"/>
  <c r="I23" i="3"/>
  <c r="J23" i="3"/>
  <c r="I22" i="3"/>
  <c r="J22" i="3"/>
  <c r="I21" i="3"/>
  <c r="J21" i="3"/>
  <c r="I20" i="3"/>
  <c r="J20" i="3"/>
  <c r="I19" i="3"/>
  <c r="J19" i="3"/>
  <c r="I18" i="3"/>
  <c r="J18" i="3"/>
  <c r="I17" i="3"/>
  <c r="J17" i="3"/>
  <c r="I16" i="3"/>
  <c r="J16" i="3"/>
  <c r="I15" i="3"/>
  <c r="J15" i="3"/>
  <c r="I14" i="3"/>
  <c r="J14" i="3"/>
  <c r="I13" i="3"/>
  <c r="J13" i="3"/>
  <c r="I12" i="3"/>
  <c r="J12" i="3"/>
  <c r="I11" i="3"/>
  <c r="J11" i="3"/>
  <c r="I10" i="3"/>
  <c r="J10" i="3"/>
  <c r="I9" i="3"/>
  <c r="J9" i="3"/>
  <c r="I8" i="3"/>
  <c r="J8" i="3"/>
  <c r="I7" i="3"/>
  <c r="J7" i="3"/>
  <c r="I19" i="2"/>
  <c r="I39" i="2"/>
  <c r="J39" i="2"/>
  <c r="I38" i="2"/>
  <c r="J38" i="2"/>
  <c r="I37" i="2"/>
  <c r="J37" i="2"/>
  <c r="I36" i="2"/>
  <c r="J36" i="2"/>
  <c r="I35" i="2"/>
  <c r="J35" i="2"/>
  <c r="I34" i="2"/>
  <c r="J34" i="2"/>
  <c r="I33" i="2"/>
  <c r="J33" i="2"/>
  <c r="I32" i="2"/>
  <c r="J32" i="2"/>
  <c r="I31" i="2"/>
  <c r="J31" i="2"/>
  <c r="I30" i="2"/>
  <c r="J30" i="2"/>
  <c r="I29" i="2"/>
  <c r="J29" i="2"/>
  <c r="I28" i="2"/>
  <c r="J28" i="2"/>
  <c r="I27" i="2"/>
  <c r="J27" i="2"/>
  <c r="I26" i="2"/>
  <c r="J26" i="2"/>
  <c r="I25" i="2"/>
  <c r="J25" i="2"/>
  <c r="I24" i="2"/>
  <c r="J24" i="2"/>
  <c r="I23" i="2"/>
  <c r="J23" i="2"/>
  <c r="I22" i="2"/>
  <c r="J22" i="2"/>
  <c r="I21" i="2"/>
  <c r="J21" i="2"/>
  <c r="I20" i="2"/>
  <c r="J20" i="2"/>
  <c r="J19" i="2"/>
  <c r="I18" i="2"/>
  <c r="J18" i="2"/>
  <c r="I17" i="2"/>
  <c r="J17" i="2"/>
  <c r="I16" i="2"/>
  <c r="J16" i="2"/>
  <c r="I15" i="2"/>
  <c r="J15" i="2"/>
  <c r="J14" i="2"/>
  <c r="K14" i="2" s="1"/>
  <c r="I14" i="2"/>
  <c r="I13" i="2"/>
  <c r="J13" i="2"/>
  <c r="I12" i="2"/>
  <c r="J12" i="2"/>
  <c r="I11" i="2"/>
  <c r="J11" i="2"/>
  <c r="I10" i="2"/>
  <c r="J10" i="2"/>
  <c r="I9" i="2"/>
  <c r="J9" i="2"/>
  <c r="I8" i="2"/>
  <c r="J8" i="2"/>
  <c r="I7" i="2"/>
  <c r="J7" i="2"/>
  <c r="I24" i="1"/>
  <c r="F24" i="1"/>
  <c r="J24" i="1" s="1"/>
  <c r="I23" i="1"/>
  <c r="F23" i="1"/>
  <c r="J23" i="1" s="1"/>
  <c r="I22" i="1"/>
  <c r="F22" i="1"/>
  <c r="J22" i="1" s="1"/>
  <c r="I21" i="1"/>
  <c r="F21" i="1"/>
  <c r="J21" i="1" s="1"/>
  <c r="I20" i="1"/>
  <c r="F20" i="1"/>
  <c r="J20" i="1" s="1"/>
  <c r="I19" i="1"/>
  <c r="F19" i="1"/>
  <c r="J19" i="1" s="1"/>
  <c r="I18" i="1"/>
  <c r="F18" i="1"/>
  <c r="J18" i="1" s="1"/>
  <c r="I17" i="1"/>
  <c r="F17" i="1"/>
  <c r="J17" i="1" s="1"/>
  <c r="I16" i="1"/>
  <c r="F16" i="1"/>
  <c r="J16" i="1" s="1"/>
  <c r="I15" i="1"/>
  <c r="F15" i="1"/>
  <c r="J15" i="1" s="1"/>
  <c r="I14" i="1"/>
  <c r="F14" i="1"/>
  <c r="J14" i="1" s="1"/>
  <c r="I13" i="1"/>
  <c r="F13" i="1"/>
  <c r="J13" i="1" s="1"/>
  <c r="I12" i="1"/>
  <c r="F12" i="1"/>
  <c r="J12" i="1" s="1"/>
  <c r="I11" i="1"/>
  <c r="F11" i="1"/>
  <c r="J11" i="1" s="1"/>
  <c r="I10" i="1"/>
  <c r="F10" i="1"/>
  <c r="J10" i="1" s="1"/>
  <c r="I9" i="1"/>
  <c r="J9" i="1"/>
  <c r="I8" i="1"/>
  <c r="J8" i="1"/>
  <c r="I7" i="1"/>
  <c r="J7" i="1"/>
  <c r="I2" i="3" l="1"/>
  <c r="I2" i="1"/>
  <c r="J2" i="1"/>
  <c r="L2" i="1" s="1"/>
  <c r="I2" i="2"/>
  <c r="J3" i="6" s="1"/>
  <c r="K42" i="3"/>
  <c r="L42" i="3"/>
  <c r="K41" i="3"/>
  <c r="L41" i="3"/>
  <c r="L45" i="3"/>
  <c r="L43" i="3"/>
  <c r="L44" i="3"/>
  <c r="K8" i="3"/>
  <c r="L8" i="3"/>
  <c r="K10" i="3"/>
  <c r="L10" i="3"/>
  <c r="K12" i="3"/>
  <c r="L12" i="3"/>
  <c r="K14" i="3"/>
  <c r="L14" i="3"/>
  <c r="K16" i="3"/>
  <c r="L16" i="3"/>
  <c r="K18" i="3"/>
  <c r="L18" i="3"/>
  <c r="K20" i="3"/>
  <c r="L20" i="3"/>
  <c r="K22" i="3"/>
  <c r="L22" i="3"/>
  <c r="L23" i="3"/>
  <c r="K23" i="3"/>
  <c r="L25" i="3"/>
  <c r="K25" i="3"/>
  <c r="K26" i="3"/>
  <c r="L26" i="3"/>
  <c r="L27" i="3"/>
  <c r="K27" i="3"/>
  <c r="L29" i="3"/>
  <c r="K29" i="3"/>
  <c r="K30" i="3"/>
  <c r="L30" i="3"/>
  <c r="L31" i="3"/>
  <c r="K31" i="3"/>
  <c r="K32" i="3"/>
  <c r="L32" i="3"/>
  <c r="L33" i="3"/>
  <c r="K33" i="3"/>
  <c r="K34" i="3"/>
  <c r="L34" i="3"/>
  <c r="L35" i="3"/>
  <c r="K35" i="3"/>
  <c r="K36" i="3"/>
  <c r="L36" i="3"/>
  <c r="L38" i="3"/>
  <c r="K38" i="3"/>
  <c r="K39" i="3"/>
  <c r="L39" i="3"/>
  <c r="L40" i="3"/>
  <c r="K40" i="3"/>
  <c r="L46" i="3"/>
  <c r="K46" i="3"/>
  <c r="L7" i="3"/>
  <c r="K7" i="3"/>
  <c r="J2" i="3"/>
  <c r="L9" i="3"/>
  <c r="K9" i="3"/>
  <c r="L11" i="3"/>
  <c r="K11" i="3"/>
  <c r="L13" i="3"/>
  <c r="K13" i="3"/>
  <c r="L15" i="3"/>
  <c r="K15" i="3"/>
  <c r="L17" i="3"/>
  <c r="K17" i="3"/>
  <c r="L19" i="3"/>
  <c r="K19" i="3"/>
  <c r="L21" i="3"/>
  <c r="K21" i="3"/>
  <c r="K24" i="3"/>
  <c r="L24" i="3"/>
  <c r="K28" i="3"/>
  <c r="L28" i="3"/>
  <c r="L37" i="3"/>
  <c r="L8" i="2"/>
  <c r="K8" i="2"/>
  <c r="L10" i="2"/>
  <c r="K10" i="2"/>
  <c r="K13" i="2"/>
  <c r="L13" i="2"/>
  <c r="L15" i="2"/>
  <c r="K15" i="2"/>
  <c r="L17" i="2"/>
  <c r="K17" i="2"/>
  <c r="L19" i="2"/>
  <c r="K19" i="2"/>
  <c r="L21" i="2"/>
  <c r="K21" i="2"/>
  <c r="L23" i="2"/>
  <c r="K23" i="2"/>
  <c r="L25" i="2"/>
  <c r="K25" i="2"/>
  <c r="L27" i="2"/>
  <c r="K27" i="2"/>
  <c r="K28" i="2"/>
  <c r="L28" i="2"/>
  <c r="L29" i="2"/>
  <c r="K29" i="2"/>
  <c r="L31" i="2"/>
  <c r="K31" i="2"/>
  <c r="K32" i="2"/>
  <c r="L32" i="2"/>
  <c r="L33" i="2"/>
  <c r="K33" i="2"/>
  <c r="K34" i="2"/>
  <c r="L34" i="2"/>
  <c r="L35" i="2"/>
  <c r="K35" i="2"/>
  <c r="K36" i="2"/>
  <c r="L36" i="2"/>
  <c r="L37" i="2"/>
  <c r="K37" i="2"/>
  <c r="K38" i="2"/>
  <c r="L38" i="2"/>
  <c r="L39" i="2"/>
  <c r="K39" i="2"/>
  <c r="K7" i="2"/>
  <c r="J2" i="2"/>
  <c r="L7" i="2"/>
  <c r="K9" i="2"/>
  <c r="L9" i="2"/>
  <c r="K11" i="2"/>
  <c r="L11" i="2"/>
  <c r="L12" i="2"/>
  <c r="K12" i="2"/>
  <c r="K16" i="2"/>
  <c r="L16" i="2"/>
  <c r="K18" i="2"/>
  <c r="L18" i="2"/>
  <c r="K20" i="2"/>
  <c r="L20" i="2"/>
  <c r="K22" i="2"/>
  <c r="L22" i="2"/>
  <c r="K24" i="2"/>
  <c r="L24" i="2"/>
  <c r="K26" i="2"/>
  <c r="L26" i="2"/>
  <c r="K30" i="2"/>
  <c r="L30" i="2"/>
  <c r="L14" i="2"/>
  <c r="K7" i="1"/>
  <c r="L7" i="1"/>
  <c r="K9" i="1"/>
  <c r="L9" i="1"/>
  <c r="K11" i="1"/>
  <c r="L11" i="1"/>
  <c r="K13" i="1"/>
  <c r="L13" i="1"/>
  <c r="K15" i="1"/>
  <c r="L15" i="1"/>
  <c r="K17" i="1"/>
  <c r="L17" i="1"/>
  <c r="K19" i="1"/>
  <c r="L19" i="1"/>
  <c r="K21" i="1"/>
  <c r="L21" i="1"/>
  <c r="L24" i="1"/>
  <c r="K24" i="1"/>
  <c r="L8" i="1"/>
  <c r="K8" i="1"/>
  <c r="L10" i="1"/>
  <c r="K10" i="1"/>
  <c r="L12" i="1"/>
  <c r="K12" i="1"/>
  <c r="L14" i="1"/>
  <c r="K14" i="1"/>
  <c r="L16" i="1"/>
  <c r="K16" i="1"/>
  <c r="L18" i="1"/>
  <c r="K18" i="1"/>
  <c r="L20" i="1"/>
  <c r="K20" i="1"/>
  <c r="L22" i="1"/>
  <c r="K22" i="1"/>
  <c r="K23" i="1"/>
  <c r="L23" i="1"/>
  <c r="L2" i="3" l="1"/>
  <c r="D2" i="4"/>
  <c r="I3" i="3"/>
  <c r="I3" i="2"/>
  <c r="I3" i="1"/>
  <c r="K2" i="1"/>
  <c r="L2" i="2"/>
  <c r="E2" i="4"/>
  <c r="K2" i="3"/>
  <c r="K2" i="2"/>
  <c r="G2" i="4" l="1"/>
  <c r="F2" i="4"/>
</calcChain>
</file>

<file path=xl/sharedStrings.xml><?xml version="1.0" encoding="utf-8"?>
<sst xmlns="http://schemas.openxmlformats.org/spreadsheetml/2006/main" count="144" uniqueCount="40">
  <si>
    <t>Term</t>
  </si>
  <si>
    <t>Year</t>
  </si>
  <si>
    <t xml:space="preserve">WSCH </t>
  </si>
  <si>
    <t xml:space="preserve">FTES </t>
  </si>
  <si>
    <t>PROD</t>
  </si>
  <si>
    <t>Summer</t>
  </si>
  <si>
    <t>Faculty Name</t>
  </si>
  <si>
    <t>Subject</t>
  </si>
  <si>
    <t>Course/X-listed Course(s)</t>
  </si>
  <si>
    <t>Set
Cap
Per Section</t>
  </si>
  <si>
    <t>Planned
Section(s)</t>
  </si>
  <si>
    <t>Total 
Enr. (Est.)</t>
  </si>
  <si>
    <t>CAH Per
Section</t>
  </si>
  <si>
    <t>WSCH</t>
  </si>
  <si>
    <t>FTES</t>
  </si>
  <si>
    <t>NOTES:</t>
  </si>
  <si>
    <t>Summary/Rationale:</t>
  </si>
  <si>
    <t>**REQUIRED SECTION**</t>
  </si>
  <si>
    <t>Discipline Faculty:</t>
  </si>
  <si>
    <t>I have used my program review to develop the above discipline plan:</t>
  </si>
  <si>
    <t>Division Dean:</t>
  </si>
  <si>
    <t>I approve the above discipline plan and agree that it complies with the program review:</t>
  </si>
  <si>
    <t>Fall</t>
  </si>
  <si>
    <t>Spring</t>
  </si>
  <si>
    <t xml:space="preserve">Total FTEF </t>
  </si>
  <si>
    <t>Weekly
Contact
Hours Per
Week</t>
  </si>
  <si>
    <t>Remaining FTEF for 15/16</t>
  </si>
  <si>
    <t>2015-16 FTEF</t>
  </si>
  <si>
    <t>2015-16</t>
  </si>
  <si>
    <t>FTEF 15/16</t>
  </si>
  <si>
    <t>Discipline</t>
  </si>
  <si>
    <t>Expected Enrollment 
Per 
Section (Est.)</t>
  </si>
  <si>
    <t>15-16 FTEF Allocation</t>
  </si>
  <si>
    <t>15-16 FTEF Allocation)</t>
  </si>
  <si>
    <t>15/16</t>
  </si>
  <si>
    <t xml:space="preserve">Please provide rationale for proposed courses. </t>
  </si>
  <si>
    <t>ANTR</t>
  </si>
  <si>
    <t>1L</t>
  </si>
  <si>
    <t>FALL</t>
  </si>
  <si>
    <t>Additions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</si>
</sst>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0">
    <xf numFmtId="0" fontId="0" fillId="0" borderId="0" xfId="0"/>
    <xf numFmtId="2" fontId="0" fillId="4" borderId="1" xfId="0" applyNumberFormat="1" applyFill="1" applyBorder="1" applyAlignment="1" applyProtection="1">
      <alignment horizontal="left"/>
    </xf>
    <xf numFmtId="0" fontId="2" fillId="0" borderId="0" xfId="0" applyFont="1" applyBorder="1" applyAlignment="1"/>
    <xf numFmtId="0" fontId="5" fillId="4" borderId="1" xfId="0" applyFont="1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4" fillId="6" borderId="1" xfId="1" applyFont="1" applyFill="1" applyBorder="1" applyAlignment="1" applyProtection="1">
      <alignment horizontal="left" wrapText="1"/>
      <protection locked="0"/>
    </xf>
    <xf numFmtId="0" fontId="4" fillId="0" borderId="1" xfId="1" applyFont="1" applyFill="1" applyBorder="1" applyAlignment="1" applyProtection="1">
      <alignment horizontal="left" wrapText="1"/>
    </xf>
    <xf numFmtId="2" fontId="0" fillId="4" borderId="1" xfId="0" applyNumberFormat="1" applyFill="1" applyBorder="1" applyAlignment="1" applyProtection="1">
      <alignment horizontal="left"/>
      <protection locked="0"/>
    </xf>
    <xf numFmtId="2" fontId="4" fillId="6" borderId="1" xfId="1" applyNumberFormat="1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/>
    </xf>
    <xf numFmtId="0" fontId="6" fillId="0" borderId="15" xfId="0" applyFont="1" applyBorder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4" borderId="1" xfId="0" applyFill="1" applyBorder="1" applyProtection="1">
      <protection locked="0"/>
    </xf>
    <xf numFmtId="0" fontId="5" fillId="4" borderId="1" xfId="0" applyFont="1" applyFill="1" applyBorder="1" applyProtection="1">
      <protection locked="0"/>
    </xf>
    <xf numFmtId="0" fontId="5" fillId="4" borderId="1" xfId="0" quotePrefix="1" applyFont="1" applyFill="1" applyBorder="1" applyAlignment="1" applyProtection="1">
      <alignment horizontal="left"/>
      <protection locked="0"/>
    </xf>
    <xf numFmtId="0" fontId="5" fillId="8" borderId="1" xfId="0" applyFont="1" applyFill="1" applyBorder="1" applyAlignment="1" applyProtection="1">
      <alignment horizontal="left"/>
      <protection locked="0"/>
    </xf>
    <xf numFmtId="0" fontId="5" fillId="8" borderId="7" xfId="0" applyFont="1" applyFill="1" applyBorder="1" applyAlignment="1" applyProtection="1">
      <alignment horizontal="left"/>
      <protection locked="0"/>
    </xf>
    <xf numFmtId="0" fontId="5" fillId="8" borderId="17" xfId="0" applyFont="1" applyFill="1" applyBorder="1" applyAlignment="1" applyProtection="1">
      <alignment horizontal="left"/>
      <protection locked="0"/>
    </xf>
    <xf numFmtId="0" fontId="5" fillId="8" borderId="14" xfId="0" applyFont="1" applyFill="1" applyBorder="1" applyAlignment="1" applyProtection="1">
      <alignment horizontal="left"/>
      <protection locked="0"/>
    </xf>
    <xf numFmtId="0" fontId="5" fillId="8" borderId="1" xfId="0" applyFont="1" applyFill="1" applyBorder="1" applyProtection="1">
      <protection locked="0"/>
    </xf>
    <xf numFmtId="0" fontId="5" fillId="8" borderId="7" xfId="0" quotePrefix="1" applyFont="1" applyFill="1" applyBorder="1" applyProtection="1">
      <protection locked="0"/>
    </xf>
    <xf numFmtId="0" fontId="0" fillId="4" borderId="1" xfId="0" quotePrefix="1" applyFill="1" applyBorder="1" applyProtection="1">
      <protection locked="0"/>
    </xf>
    <xf numFmtId="0" fontId="5" fillId="8" borderId="17" xfId="0" applyFont="1" applyFill="1" applyBorder="1" applyProtection="1">
      <protection locked="0"/>
    </xf>
    <xf numFmtId="0" fontId="5" fillId="8" borderId="14" xfId="0" quotePrefix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</xf>
    <xf numFmtId="0" fontId="0" fillId="0" borderId="0" xfId="0" applyFont="1"/>
    <xf numFmtId="0" fontId="0" fillId="4" borderId="1" xfId="0" applyFont="1" applyFill="1" applyBorder="1" applyProtection="1"/>
    <xf numFmtId="2" fontId="0" fillId="4" borderId="1" xfId="0" applyNumberFormat="1" applyFont="1" applyFill="1" applyBorder="1" applyAlignment="1" applyProtection="1">
      <alignment horizontal="left"/>
    </xf>
    <xf numFmtId="2" fontId="0" fillId="0" borderId="1" xfId="0" applyNumberFormat="1" applyFont="1" applyBorder="1" applyAlignment="1" applyProtection="1">
      <alignment horizontal="right"/>
    </xf>
    <xf numFmtId="0" fontId="0" fillId="0" borderId="1" xfId="0" applyFont="1" applyBorder="1" applyAlignment="1" applyProtection="1">
      <alignment horizontal="right"/>
    </xf>
    <xf numFmtId="164" fontId="0" fillId="0" borderId="1" xfId="0" applyNumberFormat="1" applyFont="1" applyBorder="1" applyAlignment="1" applyProtection="1">
      <alignment horizontal="right"/>
    </xf>
    <xf numFmtId="0" fontId="0" fillId="0" borderId="0" xfId="0" applyFont="1" applyBorder="1" applyAlignment="1"/>
    <xf numFmtId="2" fontId="0" fillId="0" borderId="1" xfId="0" applyNumberFormat="1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164" fontId="0" fillId="0" borderId="1" xfId="0" applyNumberFormat="1" applyFont="1" applyBorder="1" applyAlignment="1" applyProtection="1">
      <alignment horizontal="left"/>
    </xf>
    <xf numFmtId="2" fontId="7" fillId="3" borderId="1" xfId="1" applyNumberFormat="1" applyFont="1" applyFill="1" applyBorder="1" applyAlignment="1" applyProtection="1">
      <alignment horizontal="center"/>
    </xf>
    <xf numFmtId="0" fontId="7" fillId="3" borderId="1" xfId="1" applyFont="1" applyFill="1" applyBorder="1" applyAlignment="1" applyProtection="1">
      <alignment horizontal="center"/>
    </xf>
    <xf numFmtId="164" fontId="7" fillId="3" borderId="1" xfId="1" applyNumberFormat="1" applyFont="1" applyFill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left"/>
    </xf>
    <xf numFmtId="0" fontId="0" fillId="0" borderId="0" xfId="0" applyFont="1" applyProtection="1"/>
    <xf numFmtId="2" fontId="0" fillId="4" borderId="1" xfId="0" applyNumberFormat="1" applyFont="1" applyFill="1" applyBorder="1" applyAlignment="1" applyProtection="1">
      <alignment horizontal="right"/>
    </xf>
    <xf numFmtId="0" fontId="0" fillId="0" borderId="3" xfId="0" applyFont="1" applyBorder="1" applyAlignment="1" applyProtection="1">
      <alignment horizontal="right"/>
    </xf>
    <xf numFmtId="164" fontId="0" fillId="0" borderId="3" xfId="0" applyNumberFormat="1" applyFont="1" applyBorder="1" applyAlignment="1" applyProtection="1">
      <alignment horizontal="right"/>
    </xf>
    <xf numFmtId="0" fontId="0" fillId="0" borderId="9" xfId="0" applyFont="1" applyBorder="1" applyAlignment="1" applyProtection="1">
      <alignment horizontal="right"/>
    </xf>
    <xf numFmtId="164" fontId="0" fillId="0" borderId="9" xfId="0" applyNumberFormat="1" applyFont="1" applyBorder="1" applyAlignment="1" applyProtection="1">
      <alignment horizontal="right"/>
    </xf>
    <xf numFmtId="0" fontId="0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2" fontId="0" fillId="0" borderId="0" xfId="0" applyNumberFormat="1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164" fontId="0" fillId="0" borderId="0" xfId="0" applyNumberFormat="1" applyFont="1" applyBorder="1" applyAlignment="1" applyProtection="1">
      <alignment horizontal="left"/>
    </xf>
    <xf numFmtId="2" fontId="0" fillId="0" borderId="0" xfId="0" applyNumberFormat="1" applyFont="1" applyProtection="1"/>
    <xf numFmtId="164" fontId="0" fillId="0" borderId="0" xfId="0" applyNumberFormat="1" applyFont="1" applyProtection="1"/>
    <xf numFmtId="0" fontId="0" fillId="2" borderId="1" xfId="0" applyFont="1" applyFill="1" applyBorder="1" applyAlignment="1" applyProtection="1">
      <alignment horizontal="center" wrapText="1"/>
    </xf>
    <xf numFmtId="0" fontId="0" fillId="5" borderId="1" xfId="0" applyFont="1" applyFill="1" applyBorder="1"/>
    <xf numFmtId="0" fontId="0" fillId="4" borderId="1" xfId="0" applyFont="1" applyFill="1" applyBorder="1" applyAlignment="1" applyProtection="1">
      <alignment horizontal="left"/>
      <protection locked="0"/>
    </xf>
    <xf numFmtId="2" fontId="0" fillId="4" borderId="1" xfId="0" applyNumberFormat="1" applyFont="1" applyFill="1" applyBorder="1" applyAlignment="1" applyProtection="1">
      <alignment horizontal="left"/>
      <protection locked="0"/>
    </xf>
    <xf numFmtId="0" fontId="0" fillId="4" borderId="1" xfId="0" applyFont="1" applyFill="1" applyBorder="1" applyAlignment="1" applyProtection="1">
      <alignment horizontal="left"/>
    </xf>
    <xf numFmtId="0" fontId="0" fillId="0" borderId="0" xfId="0" applyFont="1" applyBorder="1" applyAlignment="1">
      <alignment vertical="top" wrapText="1"/>
    </xf>
    <xf numFmtId="0" fontId="0" fillId="0" borderId="1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/>
    <xf numFmtId="2" fontId="0" fillId="0" borderId="0" xfId="0" applyNumberFormat="1" applyFont="1"/>
    <xf numFmtId="0" fontId="0" fillId="0" borderId="9" xfId="0" applyFont="1" applyBorder="1" applyAlignment="1" applyProtection="1">
      <alignment horizontal="left"/>
    </xf>
    <xf numFmtId="164" fontId="0" fillId="0" borderId="9" xfId="0" applyNumberFormat="1" applyFont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7" fillId="3" borderId="1" xfId="1" applyFont="1" applyFill="1" applyBorder="1" applyAlignment="1" applyProtection="1">
      <alignment horizontal="left"/>
    </xf>
    <xf numFmtId="0" fontId="7" fillId="3" borderId="1" xfId="1" applyFont="1" applyFill="1" applyBorder="1" applyAlignment="1" applyProtection="1">
      <alignment horizontal="left" wrapText="1"/>
    </xf>
    <xf numFmtId="0" fontId="7" fillId="3" borderId="3" xfId="1" applyFont="1" applyFill="1" applyBorder="1" applyAlignment="1" applyProtection="1">
      <alignment horizontal="center" wrapText="1"/>
    </xf>
    <xf numFmtId="0" fontId="0" fillId="2" borderId="3" xfId="0" applyFont="1" applyFill="1" applyBorder="1" applyAlignment="1" applyProtection="1">
      <alignment horizontal="center" wrapText="1"/>
    </xf>
    <xf numFmtId="2" fontId="7" fillId="3" borderId="3" xfId="1" applyNumberFormat="1" applyFont="1" applyFill="1" applyBorder="1" applyAlignment="1" applyProtection="1">
      <alignment horizontal="center" wrapText="1"/>
    </xf>
    <xf numFmtId="0" fontId="7" fillId="3" borderId="3" xfId="1" applyFont="1" applyFill="1" applyBorder="1" applyAlignment="1" applyProtection="1">
      <alignment horizontal="center"/>
    </xf>
    <xf numFmtId="164" fontId="7" fillId="3" borderId="3" xfId="1" applyNumberFormat="1" applyFont="1" applyFill="1" applyBorder="1" applyAlignment="1" applyProtection="1">
      <alignment horizontal="center"/>
    </xf>
    <xf numFmtId="0" fontId="7" fillId="0" borderId="1" xfId="1" applyFont="1" applyFill="1" applyBorder="1" applyAlignment="1" applyProtection="1">
      <alignment horizontal="left" wrapText="1"/>
    </xf>
    <xf numFmtId="2" fontId="7" fillId="0" borderId="1" xfId="1" applyNumberFormat="1" applyFont="1" applyFill="1" applyBorder="1" applyAlignment="1" applyProtection="1">
      <alignment horizontal="left" wrapText="1"/>
    </xf>
    <xf numFmtId="164" fontId="7" fillId="0" borderId="1" xfId="1" applyNumberFormat="1" applyFont="1" applyFill="1" applyBorder="1" applyAlignment="1" applyProtection="1">
      <alignment horizontal="left" wrapText="1"/>
    </xf>
    <xf numFmtId="0" fontId="9" fillId="8" borderId="17" xfId="0" applyFont="1" applyFill="1" applyBorder="1" applyProtection="1">
      <protection locked="0"/>
    </xf>
    <xf numFmtId="0" fontId="9" fillId="8" borderId="14" xfId="0" quotePrefix="1" applyFont="1" applyFill="1" applyBorder="1" applyProtection="1">
      <protection locked="0"/>
    </xf>
    <xf numFmtId="0" fontId="9" fillId="8" borderId="14" xfId="0" quotePrefix="1" applyFont="1" applyFill="1" applyBorder="1" applyAlignment="1" applyProtection="1">
      <alignment horizontal="left"/>
      <protection locked="0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/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2" fillId="7" borderId="5" xfId="0" applyFont="1" applyFill="1" applyBorder="1" applyAlignment="1" applyProtection="1">
      <alignment horizontal="center" vertical="center" wrapText="1"/>
    </xf>
    <xf numFmtId="0" fontId="2" fillId="7" borderId="6" xfId="0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0" borderId="8" xfId="0" applyFont="1" applyFill="1" applyBorder="1" applyAlignment="1" applyProtection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10" xfId="0" applyFont="1" applyBorder="1" applyAlignment="1"/>
    <xf numFmtId="0" fontId="0" fillId="0" borderId="11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12" xfId="0" applyFont="1" applyBorder="1" applyAlignment="1"/>
    <xf numFmtId="0" fontId="0" fillId="0" borderId="11" xfId="0" applyFont="1" applyBorder="1" applyAlignment="1"/>
    <xf numFmtId="0" fontId="0" fillId="0" borderId="0" xfId="0" applyFont="1" applyBorder="1" applyAlignment="1"/>
    <xf numFmtId="0" fontId="0" fillId="0" borderId="13" xfId="0" applyFont="1" applyBorder="1" applyAlignment="1"/>
    <xf numFmtId="0" fontId="0" fillId="0" borderId="2" xfId="0" applyFont="1" applyBorder="1" applyAlignment="1"/>
    <xf numFmtId="0" fontId="0" fillId="0" borderId="14" xfId="0" applyFont="1" applyBorder="1" applyAlignment="1"/>
    <xf numFmtId="0" fontId="9" fillId="0" borderId="16" xfId="0" applyFont="1" applyBorder="1" applyAlignment="1" applyProtection="1">
      <alignment wrapText="1"/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1" fillId="0" borderId="16" xfId="0" applyFont="1" applyBorder="1" applyAlignment="1" applyProtection="1">
      <protection locked="0"/>
    </xf>
    <xf numFmtId="0" fontId="0" fillId="0" borderId="16" xfId="0" applyFont="1" applyBorder="1" applyAlignment="1" applyProtection="1"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6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2" borderId="5" xfId="0" applyFont="1" applyFill="1" applyBorder="1" applyAlignment="1" applyProtection="1">
      <alignment horizontal="left"/>
    </xf>
    <xf numFmtId="0" fontId="0" fillId="2" borderId="6" xfId="0" applyFont="1" applyFill="1" applyBorder="1" applyAlignment="1" applyProtection="1">
      <alignment horizontal="left"/>
    </xf>
    <xf numFmtId="0" fontId="0" fillId="2" borderId="7" xfId="0" applyFont="1" applyFill="1" applyBorder="1" applyAlignment="1" applyProtection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Fill="1" applyBorder="1" applyAlignment="1" applyProtection="1"/>
    <xf numFmtId="0" fontId="10" fillId="0" borderId="1" xfId="0" applyFont="1" applyBorder="1" applyAlignment="1">
      <alignment horizontal="left"/>
    </xf>
    <xf numFmtId="0" fontId="0" fillId="0" borderId="17" xfId="0" applyFont="1" applyBorder="1" applyAlignment="1">
      <alignment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7" borderId="10" xfId="0" applyFont="1" applyFill="1" applyBorder="1" applyAlignment="1" applyProtection="1">
      <alignment horizontal="left" vertical="center" wrapText="1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 applyAlignment="1" applyProtection="1">
      <alignment horizontal="center"/>
    </xf>
    <xf numFmtId="0" fontId="11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3" fillId="6" borderId="1" xfId="1" applyNumberFormat="1" applyFont="1" applyFill="1" applyBorder="1" applyAlignment="1">
      <alignment horizontal="left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34</xdr:row>
          <xdr:rowOff>161925</xdr:rowOff>
        </xdr:from>
        <xdr:to>
          <xdr:col>7</xdr:col>
          <xdr:colOff>666750</xdr:colOff>
          <xdr:row>35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36</xdr:row>
          <xdr:rowOff>200025</xdr:rowOff>
        </xdr:from>
        <xdr:to>
          <xdr:col>8</xdr:col>
          <xdr:colOff>600075</xdr:colOff>
          <xdr:row>37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161925</xdr:rowOff>
        </xdr:from>
        <xdr:to>
          <xdr:col>8</xdr:col>
          <xdr:colOff>676275</xdr:colOff>
          <xdr:row>35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36</xdr:row>
          <xdr:rowOff>190500</xdr:rowOff>
        </xdr:from>
        <xdr:to>
          <xdr:col>7</xdr:col>
          <xdr:colOff>819150</xdr:colOff>
          <xdr:row>37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49</xdr:row>
          <xdr:rowOff>161925</xdr:rowOff>
        </xdr:from>
        <xdr:to>
          <xdr:col>7</xdr:col>
          <xdr:colOff>666750</xdr:colOff>
          <xdr:row>50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51</xdr:row>
          <xdr:rowOff>200025</xdr:rowOff>
        </xdr:from>
        <xdr:to>
          <xdr:col>8</xdr:col>
          <xdr:colOff>600075</xdr:colOff>
          <xdr:row>52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49</xdr:row>
          <xdr:rowOff>161925</xdr:rowOff>
        </xdr:from>
        <xdr:to>
          <xdr:col>8</xdr:col>
          <xdr:colOff>676275</xdr:colOff>
          <xdr:row>50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51</xdr:row>
          <xdr:rowOff>190500</xdr:rowOff>
        </xdr:from>
        <xdr:to>
          <xdr:col>7</xdr:col>
          <xdr:colOff>819150</xdr:colOff>
          <xdr:row>52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56</xdr:row>
          <xdr:rowOff>161925</xdr:rowOff>
        </xdr:from>
        <xdr:to>
          <xdr:col>7</xdr:col>
          <xdr:colOff>666750</xdr:colOff>
          <xdr:row>57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58</xdr:row>
          <xdr:rowOff>200025</xdr:rowOff>
        </xdr:from>
        <xdr:to>
          <xdr:col>8</xdr:col>
          <xdr:colOff>600075</xdr:colOff>
          <xdr:row>59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56</xdr:row>
          <xdr:rowOff>161925</xdr:rowOff>
        </xdr:from>
        <xdr:to>
          <xdr:col>8</xdr:col>
          <xdr:colOff>676275</xdr:colOff>
          <xdr:row>57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58</xdr:row>
          <xdr:rowOff>190500</xdr:rowOff>
        </xdr:from>
        <xdr:to>
          <xdr:col>7</xdr:col>
          <xdr:colOff>819150</xdr:colOff>
          <xdr:row>59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21168</xdr:colOff>
      <xdr:row>20</xdr:row>
      <xdr:rowOff>84667</xdr:rowOff>
    </xdr:from>
    <xdr:to>
      <xdr:col>8</xdr:col>
      <xdr:colOff>1</xdr:colOff>
      <xdr:row>24</xdr:row>
      <xdr:rowOff>21166</xdr:rowOff>
    </xdr:to>
    <xdr:sp macro="" textlink="">
      <xdr:nvSpPr>
        <xdr:cNvPr id="2" name="Rectangle 1"/>
        <xdr:cNvSpPr/>
      </xdr:nvSpPr>
      <xdr:spPr>
        <a:xfrm>
          <a:off x="1312335" y="4963584"/>
          <a:ext cx="4339166" cy="69849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 b="1"/>
            <a:t>Criteria For Additions:</a:t>
          </a:r>
        </a:p>
        <a:p>
          <a:pPr algn="l"/>
          <a:r>
            <a:rPr lang="en-US" sz="1200"/>
            <a:t>For Summer: High enrollment, transfer classes, CSU</a:t>
          </a:r>
          <a:r>
            <a:rPr lang="en-US" sz="1200" baseline="0"/>
            <a:t> GE/IGETC</a:t>
          </a:r>
          <a:endParaRPr lang="en-US" sz="12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/>
            <a:t>For Fall/Spring: High enrollment, highly impacted</a:t>
          </a:r>
          <a:r>
            <a:rPr lang="en-US" sz="1200" baseline="0"/>
            <a:t> courses.</a:t>
          </a:r>
          <a:endParaRPr 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38"/>
  <sheetViews>
    <sheetView zoomScale="90" zoomScaleNormal="90" workbookViewId="0">
      <pane ySplit="6" topLeftCell="A7" activePane="bottomLeft" state="frozen"/>
      <selection activeCell="E2" sqref="E2:H2"/>
      <selection pane="bottomLeft" activeCell="H16" sqref="H16"/>
    </sheetView>
  </sheetViews>
  <sheetFormatPr defaultColWidth="9.140625" defaultRowHeight="15" x14ac:dyDescent="0.25"/>
  <cols>
    <col min="1" max="1" width="10.140625" style="25" customWidth="1"/>
    <col min="2" max="2" width="17.85546875" style="25" customWidth="1"/>
    <col min="3" max="3" width="9.85546875" style="25" customWidth="1"/>
    <col min="4" max="4" width="11.85546875" style="25" customWidth="1"/>
    <col min="5" max="5" width="9.85546875" style="25" customWidth="1"/>
    <col min="6" max="6" width="7.7109375" style="25" customWidth="1"/>
    <col min="7" max="7" width="8.140625" style="25" customWidth="1"/>
    <col min="8" max="8" width="20.28515625" style="25" bestFit="1" customWidth="1"/>
    <col min="9" max="9" width="10.5703125" style="25" bestFit="1" customWidth="1"/>
    <col min="10" max="10" width="8.28515625" style="25" customWidth="1"/>
    <col min="11" max="11" width="9.140625" style="25"/>
    <col min="12" max="12" width="15.42578125" style="25" customWidth="1"/>
    <col min="13" max="13" width="42" style="25" customWidth="1"/>
    <col min="14" max="16384" width="9.140625" style="25"/>
  </cols>
  <sheetData>
    <row r="1" spans="1:13" x14ac:dyDescent="0.25">
      <c r="A1" s="39"/>
      <c r="B1" s="39"/>
      <c r="C1" s="24" t="s">
        <v>0</v>
      </c>
      <c r="D1" s="24" t="s">
        <v>1</v>
      </c>
      <c r="E1" s="107" t="s">
        <v>30</v>
      </c>
      <c r="F1" s="108"/>
      <c r="G1" s="109"/>
      <c r="H1" s="24" t="s">
        <v>32</v>
      </c>
      <c r="I1" s="35" t="s">
        <v>29</v>
      </c>
      <c r="J1" s="36" t="s">
        <v>2</v>
      </c>
      <c r="K1" s="37" t="s">
        <v>3</v>
      </c>
      <c r="L1" s="35" t="s">
        <v>4</v>
      </c>
    </row>
    <row r="2" spans="1:13" x14ac:dyDescent="0.25">
      <c r="A2" s="39"/>
      <c r="B2" s="39"/>
      <c r="C2" s="38" t="s">
        <v>5</v>
      </c>
      <c r="D2" s="56">
        <v>15</v>
      </c>
      <c r="E2" s="110" t="str">
        <f>'2015-16 Summary'!B2</f>
        <v>ANTR</v>
      </c>
      <c r="F2" s="110"/>
      <c r="G2" s="110"/>
      <c r="H2" s="40">
        <f>'2015-16 Summary'!C2</f>
        <v>6</v>
      </c>
      <c r="I2" s="28">
        <f>SUM(I7:I20)</f>
        <v>0</v>
      </c>
      <c r="J2" s="28">
        <f t="shared" ref="J2:K2" si="0">SUM(J7:J20)</f>
        <v>0</v>
      </c>
      <c r="K2" s="28">
        <f t="shared" si="0"/>
        <v>0</v>
      </c>
      <c r="L2" s="42" t="e">
        <f>J2/I2</f>
        <v>#DIV/0!</v>
      </c>
    </row>
    <row r="3" spans="1:13" ht="19.5" customHeight="1" x14ac:dyDescent="0.25">
      <c r="A3" s="111"/>
      <c r="B3" s="95"/>
      <c r="C3" s="95"/>
      <c r="D3" s="95"/>
      <c r="E3" s="31"/>
      <c r="F3" s="105" t="s">
        <v>26</v>
      </c>
      <c r="G3" s="105"/>
      <c r="H3" s="106"/>
      <c r="I3" s="28">
        <f>'2015-16 Summary'!C2-'Summer 15'!I2-'Fall 15'!I2-'Spring 16'!I2</f>
        <v>-0.20000000000000107</v>
      </c>
      <c r="J3" s="43"/>
      <c r="K3" s="44"/>
      <c r="L3" s="44"/>
    </row>
    <row r="4" spans="1:13" ht="19.5" customHeight="1" x14ac:dyDescent="0.25">
      <c r="A4" s="39" t="s">
        <v>6</v>
      </c>
      <c r="B4" s="2"/>
      <c r="C4" s="2"/>
      <c r="D4" s="2"/>
      <c r="E4" s="2"/>
      <c r="F4" s="45"/>
      <c r="G4" s="65"/>
      <c r="H4" s="46"/>
      <c r="I4" s="47"/>
      <c r="J4" s="48"/>
      <c r="K4" s="49"/>
      <c r="L4" s="49"/>
    </row>
    <row r="5" spans="1:13" ht="16.5" customHeight="1" x14ac:dyDescent="0.25">
      <c r="B5" s="39"/>
      <c r="C5" s="39"/>
      <c r="D5" s="39"/>
      <c r="E5" s="39"/>
      <c r="F5" s="39"/>
      <c r="G5" s="39"/>
      <c r="H5" s="39"/>
      <c r="I5" s="39"/>
      <c r="J5" s="50"/>
      <c r="K5" s="39"/>
      <c r="L5" s="51"/>
    </row>
    <row r="6" spans="1:13" ht="80.45" customHeight="1" x14ac:dyDescent="0.25">
      <c r="A6" s="66" t="s">
        <v>7</v>
      </c>
      <c r="B6" s="67" t="s">
        <v>8</v>
      </c>
      <c r="C6" s="68" t="s">
        <v>9</v>
      </c>
      <c r="D6" s="68" t="s">
        <v>31</v>
      </c>
      <c r="E6" s="52" t="s">
        <v>10</v>
      </c>
      <c r="F6" s="68" t="s">
        <v>11</v>
      </c>
      <c r="G6" s="69" t="s">
        <v>25</v>
      </c>
      <c r="H6" s="68" t="s">
        <v>12</v>
      </c>
      <c r="I6" s="70" t="s">
        <v>24</v>
      </c>
      <c r="J6" s="71" t="s">
        <v>13</v>
      </c>
      <c r="K6" s="72" t="s">
        <v>14</v>
      </c>
      <c r="L6" s="35" t="s">
        <v>4</v>
      </c>
      <c r="M6" s="53" t="s">
        <v>15</v>
      </c>
    </row>
    <row r="7" spans="1:13" ht="15.75" customHeight="1" x14ac:dyDescent="0.25">
      <c r="A7" s="3"/>
      <c r="B7" s="4"/>
      <c r="C7" s="4"/>
      <c r="D7" s="5"/>
      <c r="E7" s="4"/>
      <c r="F7" s="6">
        <f>E7*D7</f>
        <v>0</v>
      </c>
      <c r="G7" s="7"/>
      <c r="H7" s="8"/>
      <c r="I7" s="74">
        <f t="shared" ref="I7:I24" si="1">H7*E7/15</f>
        <v>0</v>
      </c>
      <c r="J7" s="73">
        <f>F7*G7</f>
        <v>0</v>
      </c>
      <c r="K7" s="75">
        <f>J7/30</f>
        <v>0</v>
      </c>
      <c r="L7" s="74" t="e">
        <f t="shared" ref="L7:L24" si="2">J7/I7</f>
        <v>#DIV/0!</v>
      </c>
      <c r="M7" s="81"/>
    </row>
    <row r="8" spans="1:13" ht="15.75" customHeight="1" x14ac:dyDescent="0.25">
      <c r="A8" s="3"/>
      <c r="B8" s="3"/>
      <c r="C8" s="4"/>
      <c r="D8" s="5"/>
      <c r="E8" s="4"/>
      <c r="F8" s="6">
        <f t="shared" ref="F8:F9" si="3">D8*E8</f>
        <v>0</v>
      </c>
      <c r="G8" s="7"/>
      <c r="H8" s="8"/>
      <c r="I8" s="74">
        <f t="shared" si="1"/>
        <v>0</v>
      </c>
      <c r="J8" s="73">
        <f t="shared" ref="J8:J24" si="4">(F8*G8)</f>
        <v>0</v>
      </c>
      <c r="K8" s="75">
        <f t="shared" ref="K8:K24" si="5">J8/30</f>
        <v>0</v>
      </c>
      <c r="L8" s="74" t="e">
        <f t="shared" si="2"/>
        <v>#DIV/0!</v>
      </c>
      <c r="M8" s="82"/>
    </row>
    <row r="9" spans="1:13" ht="15.75" customHeight="1" x14ac:dyDescent="0.25">
      <c r="A9" s="9"/>
      <c r="B9" s="9"/>
      <c r="C9" s="9"/>
      <c r="D9" s="9"/>
      <c r="E9" s="9"/>
      <c r="F9" s="6">
        <f t="shared" si="3"/>
        <v>0</v>
      </c>
      <c r="G9" s="1"/>
      <c r="H9" s="1"/>
      <c r="I9" s="74">
        <f t="shared" si="1"/>
        <v>0</v>
      </c>
      <c r="J9" s="73">
        <f t="shared" si="4"/>
        <v>0</v>
      </c>
      <c r="K9" s="75">
        <f t="shared" si="5"/>
        <v>0</v>
      </c>
      <c r="L9" s="74" t="e">
        <f t="shared" si="2"/>
        <v>#DIV/0!</v>
      </c>
      <c r="M9" s="82"/>
    </row>
    <row r="10" spans="1:13" ht="15.75" customHeight="1" x14ac:dyDescent="0.25">
      <c r="A10" s="56"/>
      <c r="B10" s="56"/>
      <c r="C10" s="56"/>
      <c r="D10" s="56"/>
      <c r="E10" s="56"/>
      <c r="F10" s="73">
        <f t="shared" ref="F10:F24" si="6">D10*E10</f>
        <v>0</v>
      </c>
      <c r="G10" s="27"/>
      <c r="H10" s="27"/>
      <c r="I10" s="74">
        <f t="shared" si="1"/>
        <v>0</v>
      </c>
      <c r="J10" s="73">
        <f t="shared" si="4"/>
        <v>0</v>
      </c>
      <c r="K10" s="75">
        <f t="shared" si="5"/>
        <v>0</v>
      </c>
      <c r="L10" s="74" t="e">
        <f t="shared" si="2"/>
        <v>#DIV/0!</v>
      </c>
      <c r="M10" s="82"/>
    </row>
    <row r="11" spans="1:13" ht="15.75" customHeight="1" x14ac:dyDescent="0.25">
      <c r="A11" s="56"/>
      <c r="B11" s="56"/>
      <c r="C11" s="56"/>
      <c r="D11" s="56"/>
      <c r="E11" s="56"/>
      <c r="F11" s="73">
        <f t="shared" si="6"/>
        <v>0</v>
      </c>
      <c r="G11" s="27"/>
      <c r="H11" s="27"/>
      <c r="I11" s="74">
        <f t="shared" si="1"/>
        <v>0</v>
      </c>
      <c r="J11" s="73">
        <f t="shared" si="4"/>
        <v>0</v>
      </c>
      <c r="K11" s="75">
        <f t="shared" si="5"/>
        <v>0</v>
      </c>
      <c r="L11" s="74" t="e">
        <f t="shared" si="2"/>
        <v>#DIV/0!</v>
      </c>
      <c r="M11" s="82"/>
    </row>
    <row r="12" spans="1:13" ht="15.75" customHeight="1" x14ac:dyDescent="0.25">
      <c r="A12" s="56"/>
      <c r="B12" s="56"/>
      <c r="C12" s="56"/>
      <c r="D12" s="56"/>
      <c r="E12" s="56"/>
      <c r="F12" s="73">
        <f t="shared" si="6"/>
        <v>0</v>
      </c>
      <c r="G12" s="27"/>
      <c r="H12" s="27"/>
      <c r="I12" s="74">
        <f t="shared" si="1"/>
        <v>0</v>
      </c>
      <c r="J12" s="73">
        <f t="shared" si="4"/>
        <v>0</v>
      </c>
      <c r="K12" s="75">
        <f t="shared" si="5"/>
        <v>0</v>
      </c>
      <c r="L12" s="74" t="e">
        <f t="shared" si="2"/>
        <v>#DIV/0!</v>
      </c>
      <c r="M12" s="82"/>
    </row>
    <row r="13" spans="1:13" ht="15.75" customHeight="1" x14ac:dyDescent="0.25">
      <c r="A13" s="56"/>
      <c r="B13" s="56"/>
      <c r="C13" s="56"/>
      <c r="D13" s="56"/>
      <c r="E13" s="56"/>
      <c r="F13" s="73">
        <f t="shared" si="6"/>
        <v>0</v>
      </c>
      <c r="G13" s="27"/>
      <c r="H13" s="27"/>
      <c r="I13" s="74">
        <f t="shared" si="1"/>
        <v>0</v>
      </c>
      <c r="J13" s="73">
        <f t="shared" si="4"/>
        <v>0</v>
      </c>
      <c r="K13" s="75">
        <f t="shared" si="5"/>
        <v>0</v>
      </c>
      <c r="L13" s="74" t="e">
        <f t="shared" si="2"/>
        <v>#DIV/0!</v>
      </c>
      <c r="M13" s="82"/>
    </row>
    <row r="14" spans="1:13" ht="15.75" customHeight="1" x14ac:dyDescent="0.25">
      <c r="A14" s="56"/>
      <c r="B14" s="56"/>
      <c r="C14" s="56"/>
      <c r="D14" s="56"/>
      <c r="E14" s="56"/>
      <c r="F14" s="73">
        <f t="shared" si="6"/>
        <v>0</v>
      </c>
      <c r="G14" s="27"/>
      <c r="H14" s="27"/>
      <c r="I14" s="74">
        <f t="shared" si="1"/>
        <v>0</v>
      </c>
      <c r="J14" s="73">
        <f t="shared" si="4"/>
        <v>0</v>
      </c>
      <c r="K14" s="75">
        <f t="shared" si="5"/>
        <v>0</v>
      </c>
      <c r="L14" s="74" t="e">
        <f t="shared" si="2"/>
        <v>#DIV/0!</v>
      </c>
      <c r="M14" s="82"/>
    </row>
    <row r="15" spans="1:13" ht="15.75" customHeight="1" x14ac:dyDescent="0.25">
      <c r="A15" s="56"/>
      <c r="B15" s="56"/>
      <c r="C15" s="56"/>
      <c r="D15" s="56"/>
      <c r="E15" s="56"/>
      <c r="F15" s="73">
        <f t="shared" si="6"/>
        <v>0</v>
      </c>
      <c r="G15" s="27"/>
      <c r="H15" s="27"/>
      <c r="I15" s="74">
        <f t="shared" si="1"/>
        <v>0</v>
      </c>
      <c r="J15" s="73">
        <f t="shared" si="4"/>
        <v>0</v>
      </c>
      <c r="K15" s="75">
        <f t="shared" si="5"/>
        <v>0</v>
      </c>
      <c r="L15" s="74" t="e">
        <f t="shared" si="2"/>
        <v>#DIV/0!</v>
      </c>
      <c r="M15" s="82"/>
    </row>
    <row r="16" spans="1:13" ht="15.75" customHeight="1" x14ac:dyDescent="0.25">
      <c r="A16" s="56"/>
      <c r="B16" s="56"/>
      <c r="C16" s="56"/>
      <c r="D16" s="56"/>
      <c r="E16" s="56"/>
      <c r="F16" s="73">
        <f t="shared" si="6"/>
        <v>0</v>
      </c>
      <c r="G16" s="27"/>
      <c r="H16" s="27"/>
      <c r="I16" s="74">
        <f t="shared" si="1"/>
        <v>0</v>
      </c>
      <c r="J16" s="73">
        <f t="shared" si="4"/>
        <v>0</v>
      </c>
      <c r="K16" s="75">
        <f t="shared" si="5"/>
        <v>0</v>
      </c>
      <c r="L16" s="74" t="e">
        <f t="shared" si="2"/>
        <v>#DIV/0!</v>
      </c>
      <c r="M16" s="82"/>
    </row>
    <row r="17" spans="1:13" ht="15.75" customHeight="1" x14ac:dyDescent="0.25">
      <c r="A17" s="56"/>
      <c r="B17" s="56"/>
      <c r="C17" s="56"/>
      <c r="D17" s="56"/>
      <c r="E17" s="56"/>
      <c r="F17" s="73">
        <f t="shared" si="6"/>
        <v>0</v>
      </c>
      <c r="G17" s="27"/>
      <c r="H17" s="27"/>
      <c r="I17" s="74">
        <f t="shared" si="1"/>
        <v>0</v>
      </c>
      <c r="J17" s="73">
        <f t="shared" si="4"/>
        <v>0</v>
      </c>
      <c r="K17" s="75">
        <f t="shared" si="5"/>
        <v>0</v>
      </c>
      <c r="L17" s="74" t="e">
        <f t="shared" si="2"/>
        <v>#DIV/0!</v>
      </c>
      <c r="M17" s="82"/>
    </row>
    <row r="18" spans="1:13" ht="15.75" customHeight="1" x14ac:dyDescent="0.25">
      <c r="A18" s="56"/>
      <c r="B18" s="56"/>
      <c r="C18" s="56"/>
      <c r="D18" s="56"/>
      <c r="E18" s="56"/>
      <c r="F18" s="73">
        <f t="shared" si="6"/>
        <v>0</v>
      </c>
      <c r="G18" s="27"/>
      <c r="H18" s="27"/>
      <c r="I18" s="74">
        <f t="shared" si="1"/>
        <v>0</v>
      </c>
      <c r="J18" s="73">
        <f t="shared" si="4"/>
        <v>0</v>
      </c>
      <c r="K18" s="75">
        <f t="shared" si="5"/>
        <v>0</v>
      </c>
      <c r="L18" s="74" t="e">
        <f t="shared" si="2"/>
        <v>#DIV/0!</v>
      </c>
      <c r="M18" s="82"/>
    </row>
    <row r="19" spans="1:13" ht="15.75" customHeight="1" x14ac:dyDescent="0.25">
      <c r="A19" s="56"/>
      <c r="B19" s="56"/>
      <c r="C19" s="56"/>
      <c r="D19" s="56"/>
      <c r="E19" s="56"/>
      <c r="F19" s="73">
        <f t="shared" si="6"/>
        <v>0</v>
      </c>
      <c r="G19" s="27"/>
      <c r="H19" s="27"/>
      <c r="I19" s="74">
        <f t="shared" si="1"/>
        <v>0</v>
      </c>
      <c r="J19" s="73">
        <f t="shared" si="4"/>
        <v>0</v>
      </c>
      <c r="K19" s="75">
        <f t="shared" si="5"/>
        <v>0</v>
      </c>
      <c r="L19" s="74" t="e">
        <f t="shared" si="2"/>
        <v>#DIV/0!</v>
      </c>
      <c r="M19" s="82"/>
    </row>
    <row r="20" spans="1:13" ht="15.75" customHeight="1" x14ac:dyDescent="0.25">
      <c r="A20" s="56"/>
      <c r="B20" s="56"/>
      <c r="C20" s="56"/>
      <c r="D20" s="56"/>
      <c r="E20" s="56"/>
      <c r="F20" s="73">
        <f t="shared" si="6"/>
        <v>0</v>
      </c>
      <c r="G20" s="27"/>
      <c r="H20" s="27"/>
      <c r="I20" s="74">
        <f t="shared" si="1"/>
        <v>0</v>
      </c>
      <c r="J20" s="73">
        <f t="shared" si="4"/>
        <v>0</v>
      </c>
      <c r="K20" s="75">
        <f t="shared" si="5"/>
        <v>0</v>
      </c>
      <c r="L20" s="74" t="e">
        <f t="shared" si="2"/>
        <v>#DIV/0!</v>
      </c>
      <c r="M20" s="82"/>
    </row>
    <row r="21" spans="1:13" ht="15.75" customHeight="1" x14ac:dyDescent="0.25">
      <c r="A21" s="56"/>
      <c r="B21" s="56"/>
      <c r="C21" s="56"/>
      <c r="D21" s="56"/>
      <c r="E21" s="56"/>
      <c r="F21" s="73">
        <f t="shared" si="6"/>
        <v>0</v>
      </c>
      <c r="G21" s="27"/>
      <c r="H21" s="27"/>
      <c r="I21" s="74">
        <f t="shared" si="1"/>
        <v>0</v>
      </c>
      <c r="J21" s="73">
        <f t="shared" si="4"/>
        <v>0</v>
      </c>
      <c r="K21" s="75">
        <f t="shared" si="5"/>
        <v>0</v>
      </c>
      <c r="L21" s="74" t="e">
        <f t="shared" si="2"/>
        <v>#DIV/0!</v>
      </c>
      <c r="M21" s="82"/>
    </row>
    <row r="22" spans="1:13" ht="15.75" customHeight="1" x14ac:dyDescent="0.25">
      <c r="A22" s="56"/>
      <c r="B22" s="56"/>
      <c r="C22" s="56"/>
      <c r="D22" s="56"/>
      <c r="E22" s="56"/>
      <c r="F22" s="73">
        <f t="shared" si="6"/>
        <v>0</v>
      </c>
      <c r="G22" s="27"/>
      <c r="H22" s="27"/>
      <c r="I22" s="74">
        <f t="shared" si="1"/>
        <v>0</v>
      </c>
      <c r="J22" s="73">
        <f t="shared" si="4"/>
        <v>0</v>
      </c>
      <c r="K22" s="75">
        <f t="shared" si="5"/>
        <v>0</v>
      </c>
      <c r="L22" s="74" t="e">
        <f t="shared" si="2"/>
        <v>#DIV/0!</v>
      </c>
      <c r="M22" s="82"/>
    </row>
    <row r="23" spans="1:13" ht="15.75" customHeight="1" x14ac:dyDescent="0.25">
      <c r="A23" s="56"/>
      <c r="B23" s="56"/>
      <c r="C23" s="56"/>
      <c r="D23" s="56"/>
      <c r="E23" s="56"/>
      <c r="F23" s="73">
        <f t="shared" si="6"/>
        <v>0</v>
      </c>
      <c r="G23" s="27"/>
      <c r="H23" s="27"/>
      <c r="I23" s="74">
        <f t="shared" si="1"/>
        <v>0</v>
      </c>
      <c r="J23" s="73">
        <f t="shared" si="4"/>
        <v>0</v>
      </c>
      <c r="K23" s="75">
        <f t="shared" si="5"/>
        <v>0</v>
      </c>
      <c r="L23" s="74" t="e">
        <f t="shared" si="2"/>
        <v>#DIV/0!</v>
      </c>
      <c r="M23" s="82"/>
    </row>
    <row r="24" spans="1:13" ht="15.75" customHeight="1" x14ac:dyDescent="0.25">
      <c r="A24" s="26"/>
      <c r="B24" s="26"/>
      <c r="C24" s="26"/>
      <c r="D24" s="26"/>
      <c r="E24" s="26"/>
      <c r="F24" s="73">
        <f t="shared" si="6"/>
        <v>0</v>
      </c>
      <c r="G24" s="26"/>
      <c r="H24" s="26"/>
      <c r="I24" s="74">
        <f t="shared" si="1"/>
        <v>0</v>
      </c>
      <c r="J24" s="73">
        <f t="shared" si="4"/>
        <v>0</v>
      </c>
      <c r="K24" s="75">
        <f t="shared" si="5"/>
        <v>0</v>
      </c>
      <c r="L24" s="74" t="e">
        <f t="shared" si="2"/>
        <v>#DIV/0!</v>
      </c>
      <c r="M24" s="82"/>
    </row>
    <row r="25" spans="1:13" ht="18.75" customHeight="1" x14ac:dyDescent="0.25">
      <c r="A25" s="83" t="s">
        <v>16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5"/>
    </row>
    <row r="26" spans="1:13" x14ac:dyDescent="0.25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8"/>
    </row>
    <row r="27" spans="1:13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1"/>
    </row>
    <row r="28" spans="1:13" x14ac:dyDescent="0.25">
      <c r="A28" s="89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1"/>
    </row>
    <row r="29" spans="1:13" x14ac:dyDescent="0.25">
      <c r="A29" s="89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1"/>
    </row>
    <row r="30" spans="1:13" x14ac:dyDescent="0.25">
      <c r="A30" s="92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1"/>
    </row>
    <row r="31" spans="1:13" x14ac:dyDescent="0.25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1"/>
    </row>
    <row r="32" spans="1:13" x14ac:dyDescent="0.25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3" x14ac:dyDescent="0.2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31"/>
    </row>
    <row r="34" spans="1:13" ht="15.75" thickBot="1" x14ac:dyDescent="0.3">
      <c r="A34" s="10" t="s">
        <v>17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</row>
    <row r="35" spans="1:13" ht="30" customHeight="1" thickTop="1" x14ac:dyDescent="0.25">
      <c r="A35" s="11" t="s">
        <v>18</v>
      </c>
      <c r="B35" s="97" t="s">
        <v>19</v>
      </c>
      <c r="C35" s="98"/>
      <c r="D35" s="98"/>
      <c r="E35" s="98"/>
      <c r="F35" s="98"/>
      <c r="G35" s="98"/>
      <c r="H35" s="99"/>
      <c r="I35" s="100"/>
      <c r="J35" s="59"/>
      <c r="K35" s="60"/>
      <c r="L35" s="60"/>
    </row>
    <row r="36" spans="1:13" x14ac:dyDescent="0.25">
      <c r="A36" s="60"/>
      <c r="B36" s="59"/>
      <c r="C36" s="59"/>
      <c r="D36" s="59"/>
      <c r="E36" s="59"/>
      <c r="F36" s="59"/>
      <c r="G36" s="59"/>
      <c r="H36" s="59"/>
      <c r="I36" s="59"/>
      <c r="J36" s="59"/>
      <c r="K36" s="60"/>
      <c r="L36" s="60"/>
    </row>
    <row r="37" spans="1:13" ht="32.25" customHeight="1" x14ac:dyDescent="0.25">
      <c r="A37" s="11" t="s">
        <v>20</v>
      </c>
      <c r="B37" s="101" t="s">
        <v>21</v>
      </c>
      <c r="C37" s="102"/>
      <c r="D37" s="102"/>
      <c r="E37" s="102"/>
      <c r="F37" s="102"/>
      <c r="G37" s="102"/>
      <c r="H37" s="103"/>
      <c r="I37" s="104"/>
      <c r="J37" s="60"/>
      <c r="K37" s="60"/>
      <c r="L37" s="60"/>
    </row>
    <row r="38" spans="1:13" x14ac:dyDescent="0.25">
      <c r="I38" s="61"/>
    </row>
  </sheetData>
  <sheetProtection formatCells="0" insertRows="0" deleteRows="0"/>
  <mergeCells count="11">
    <mergeCell ref="B37:G37"/>
    <mergeCell ref="H37:I37"/>
    <mergeCell ref="F3:H3"/>
    <mergeCell ref="E1:G1"/>
    <mergeCell ref="E2:G2"/>
    <mergeCell ref="A3:D3"/>
    <mergeCell ref="M7:M24"/>
    <mergeCell ref="A25:M25"/>
    <mergeCell ref="A26:M32"/>
    <mergeCell ref="B35:G35"/>
    <mergeCell ref="H35:I35"/>
  </mergeCells>
  <pageMargins left="0.2" right="0.2" top="0.4" bottom="0.5" header="0.3" footer="0.32"/>
  <pageSetup scale="74" fitToHeight="2" orientation="landscape" r:id="rId1"/>
  <headerFooter>
    <oddFooter>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34</xdr:row>
                    <xdr:rowOff>161925</xdr:rowOff>
                  </from>
                  <to>
                    <xdr:col>7</xdr:col>
                    <xdr:colOff>666750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36</xdr:row>
                    <xdr:rowOff>200025</xdr:rowOff>
                  </from>
                  <to>
                    <xdr:col>8</xdr:col>
                    <xdr:colOff>600075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161925</xdr:rowOff>
                  </from>
                  <to>
                    <xdr:col>8</xdr:col>
                    <xdr:colOff>676275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36</xdr:row>
                    <xdr:rowOff>190500</xdr:rowOff>
                  </from>
                  <to>
                    <xdr:col>7</xdr:col>
                    <xdr:colOff>819150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M53"/>
  <sheetViews>
    <sheetView tabSelected="1" zoomScale="90" zoomScaleNormal="90" workbookViewId="0">
      <pane ySplit="6" topLeftCell="A16" activePane="bottomLeft" state="frozen"/>
      <selection activeCell="H16" sqref="H16"/>
      <selection pane="bottomLeft" activeCell="A17" sqref="A17"/>
    </sheetView>
  </sheetViews>
  <sheetFormatPr defaultColWidth="9.140625" defaultRowHeight="15" x14ac:dyDescent="0.25"/>
  <cols>
    <col min="1" max="1" width="10.140625" style="25" customWidth="1"/>
    <col min="2" max="2" width="24.42578125" style="25" bestFit="1" customWidth="1"/>
    <col min="3" max="3" width="9.85546875" style="25" customWidth="1"/>
    <col min="4" max="4" width="11.85546875" style="25" customWidth="1"/>
    <col min="5" max="5" width="9.85546875" style="25" customWidth="1"/>
    <col min="6" max="6" width="7.7109375" style="25" customWidth="1"/>
    <col min="7" max="7" width="8.140625" style="25" customWidth="1"/>
    <col min="8" max="8" width="21" style="25" bestFit="1" customWidth="1"/>
    <col min="9" max="9" width="10.5703125" style="25" bestFit="1" customWidth="1"/>
    <col min="10" max="10" width="8.28515625" style="25" customWidth="1"/>
    <col min="11" max="11" width="9.140625" style="25"/>
    <col min="12" max="12" width="15.42578125" style="25" customWidth="1"/>
    <col min="13" max="13" width="42" style="25" customWidth="1"/>
    <col min="14" max="16384" width="9.140625" style="25"/>
  </cols>
  <sheetData>
    <row r="1" spans="1:13" x14ac:dyDescent="0.25">
      <c r="A1" s="39"/>
      <c r="B1" s="39"/>
      <c r="C1" s="24" t="s">
        <v>0</v>
      </c>
      <c r="D1" s="24" t="s">
        <v>1</v>
      </c>
      <c r="E1" s="107" t="s">
        <v>30</v>
      </c>
      <c r="F1" s="108"/>
      <c r="G1" s="109"/>
      <c r="H1" s="24" t="s">
        <v>33</v>
      </c>
      <c r="I1" s="35" t="s">
        <v>29</v>
      </c>
      <c r="J1" s="36" t="s">
        <v>2</v>
      </c>
      <c r="K1" s="37" t="s">
        <v>3</v>
      </c>
      <c r="L1" s="35" t="s">
        <v>4</v>
      </c>
    </row>
    <row r="2" spans="1:13" x14ac:dyDescent="0.25">
      <c r="A2" s="39"/>
      <c r="B2" s="39"/>
      <c r="C2" s="38" t="s">
        <v>22</v>
      </c>
      <c r="D2" s="56">
        <v>15</v>
      </c>
      <c r="E2" s="112" t="str">
        <f>'2015-16 Summary'!B2</f>
        <v>ANTR</v>
      </c>
      <c r="F2" s="112"/>
      <c r="G2" s="112"/>
      <c r="H2" s="40">
        <f>'2015-16 Summary'!C2</f>
        <v>6</v>
      </c>
      <c r="I2" s="28">
        <f>SUM(I7:I39)</f>
        <v>3.2000000000000006</v>
      </c>
      <c r="J2" s="29">
        <f>SUM(J7:J39)</f>
        <v>2040</v>
      </c>
      <c r="K2" s="30">
        <f>SUM(K7:K39)</f>
        <v>68</v>
      </c>
      <c r="L2" s="30">
        <f>J2/I2</f>
        <v>637.49999999999989</v>
      </c>
    </row>
    <row r="3" spans="1:13" ht="19.5" customHeight="1" x14ac:dyDescent="0.25">
      <c r="A3" s="111"/>
      <c r="B3" s="95"/>
      <c r="C3" s="95"/>
      <c r="D3" s="95"/>
      <c r="E3" s="31"/>
      <c r="F3" s="105" t="s">
        <v>26</v>
      </c>
      <c r="G3" s="105"/>
      <c r="H3" s="106"/>
      <c r="I3" s="28">
        <f>'2015-16 Summary'!C2-'Summer 15'!I2-'Fall 15'!I2-'Spring 16'!I2</f>
        <v>-0.20000000000000107</v>
      </c>
      <c r="J3" s="48"/>
      <c r="K3" s="49"/>
      <c r="L3" s="49"/>
    </row>
    <row r="4" spans="1:13" ht="19.5" customHeight="1" x14ac:dyDescent="0.25">
      <c r="A4" s="39" t="s">
        <v>6</v>
      </c>
      <c r="B4" s="2"/>
      <c r="C4" s="2"/>
      <c r="D4" s="2"/>
      <c r="E4" s="2"/>
      <c r="F4" s="45"/>
      <c r="G4" s="65"/>
      <c r="H4" s="46"/>
      <c r="I4" s="47"/>
      <c r="J4" s="48"/>
      <c r="K4" s="49"/>
      <c r="L4" s="49"/>
    </row>
    <row r="5" spans="1:13" ht="16.5" customHeight="1" x14ac:dyDescent="0.25">
      <c r="B5" s="39"/>
      <c r="C5" s="39"/>
      <c r="D5" s="39"/>
      <c r="E5" s="39"/>
      <c r="F5" s="39"/>
      <c r="G5" s="39"/>
      <c r="H5" s="39"/>
      <c r="I5" s="39"/>
      <c r="J5" s="50"/>
      <c r="K5" s="39"/>
      <c r="L5" s="51"/>
    </row>
    <row r="6" spans="1:13" ht="78.599999999999994" customHeight="1" x14ac:dyDescent="0.25">
      <c r="A6" s="66" t="s">
        <v>7</v>
      </c>
      <c r="B6" s="67" t="s">
        <v>8</v>
      </c>
      <c r="C6" s="68" t="s">
        <v>9</v>
      </c>
      <c r="D6" s="68" t="s">
        <v>31</v>
      </c>
      <c r="E6" s="52" t="s">
        <v>10</v>
      </c>
      <c r="F6" s="68" t="s">
        <v>11</v>
      </c>
      <c r="G6" s="69" t="s">
        <v>25</v>
      </c>
      <c r="H6" s="68" t="s">
        <v>12</v>
      </c>
      <c r="I6" s="70" t="s">
        <v>24</v>
      </c>
      <c r="J6" s="71" t="s">
        <v>13</v>
      </c>
      <c r="K6" s="72" t="s">
        <v>14</v>
      </c>
      <c r="L6" s="35" t="s">
        <v>4</v>
      </c>
      <c r="M6" s="53" t="s">
        <v>15</v>
      </c>
    </row>
    <row r="7" spans="1:13" ht="15.75" customHeight="1" x14ac:dyDescent="0.25">
      <c r="A7" s="4" t="s">
        <v>36</v>
      </c>
      <c r="B7" s="4">
        <v>1</v>
      </c>
      <c r="C7" s="4">
        <v>45</v>
      </c>
      <c r="D7" s="5">
        <v>45</v>
      </c>
      <c r="E7" s="4">
        <v>5</v>
      </c>
      <c r="F7" s="6">
        <f t="shared" ref="F7:F39" si="0">D7*E7</f>
        <v>225</v>
      </c>
      <c r="G7" s="7">
        <v>3</v>
      </c>
      <c r="H7" s="8">
        <v>3</v>
      </c>
      <c r="I7" s="74">
        <f t="shared" ref="I7:I39" si="1">H7*E7/15</f>
        <v>1</v>
      </c>
      <c r="J7" s="73">
        <f t="shared" ref="J7:J39" si="2">(F7*G7)</f>
        <v>675</v>
      </c>
      <c r="K7" s="75">
        <f>J7/30</f>
        <v>22.5</v>
      </c>
      <c r="L7" s="74">
        <f t="shared" ref="L7:L39" si="3">J7/I7</f>
        <v>675</v>
      </c>
      <c r="M7" s="81"/>
    </row>
    <row r="8" spans="1:13" ht="15.75" customHeight="1" x14ac:dyDescent="0.25">
      <c r="A8" s="4" t="s">
        <v>36</v>
      </c>
      <c r="B8" s="4" t="s">
        <v>37</v>
      </c>
      <c r="C8" s="4">
        <v>25</v>
      </c>
      <c r="D8" s="5">
        <v>25</v>
      </c>
      <c r="E8" s="4">
        <v>2</v>
      </c>
      <c r="F8" s="6">
        <f t="shared" si="0"/>
        <v>50</v>
      </c>
      <c r="G8" s="7">
        <v>3</v>
      </c>
      <c r="H8" s="8">
        <v>3</v>
      </c>
      <c r="I8" s="74">
        <f t="shared" si="1"/>
        <v>0.4</v>
      </c>
      <c r="J8" s="73">
        <f t="shared" si="2"/>
        <v>150</v>
      </c>
      <c r="K8" s="75">
        <f t="shared" ref="K8:K39" si="4">J8/30</f>
        <v>5</v>
      </c>
      <c r="L8" s="74">
        <f t="shared" si="3"/>
        <v>375</v>
      </c>
      <c r="M8" s="82"/>
    </row>
    <row r="9" spans="1:13" ht="15.75" customHeight="1" x14ac:dyDescent="0.25">
      <c r="A9" s="4" t="s">
        <v>36</v>
      </c>
      <c r="B9" s="3">
        <v>2</v>
      </c>
      <c r="C9" s="4">
        <v>45</v>
      </c>
      <c r="D9" s="5">
        <v>45</v>
      </c>
      <c r="E9" s="4">
        <v>2</v>
      </c>
      <c r="F9" s="6">
        <f t="shared" si="0"/>
        <v>90</v>
      </c>
      <c r="G9" s="7">
        <v>3</v>
      </c>
      <c r="H9" s="8">
        <v>3</v>
      </c>
      <c r="I9" s="74">
        <f t="shared" si="1"/>
        <v>0.4</v>
      </c>
      <c r="J9" s="73">
        <f t="shared" si="2"/>
        <v>270</v>
      </c>
      <c r="K9" s="75">
        <f t="shared" si="4"/>
        <v>9</v>
      </c>
      <c r="L9" s="74">
        <f t="shared" si="3"/>
        <v>675</v>
      </c>
      <c r="M9" s="82"/>
    </row>
    <row r="10" spans="1:13" ht="15.75" customHeight="1" x14ac:dyDescent="0.25">
      <c r="A10" s="4" t="s">
        <v>36</v>
      </c>
      <c r="B10" s="4">
        <v>3</v>
      </c>
      <c r="C10" s="4">
        <v>45</v>
      </c>
      <c r="D10" s="4">
        <v>45</v>
      </c>
      <c r="E10" s="4">
        <v>3</v>
      </c>
      <c r="F10" s="6">
        <f t="shared" si="0"/>
        <v>135</v>
      </c>
      <c r="G10" s="7">
        <v>3</v>
      </c>
      <c r="H10" s="7">
        <v>3</v>
      </c>
      <c r="I10" s="74">
        <f t="shared" si="1"/>
        <v>0.6</v>
      </c>
      <c r="J10" s="73">
        <f t="shared" si="2"/>
        <v>405</v>
      </c>
      <c r="K10" s="75">
        <f t="shared" si="4"/>
        <v>13.5</v>
      </c>
      <c r="L10" s="74">
        <f t="shared" si="3"/>
        <v>675</v>
      </c>
      <c r="M10" s="82"/>
    </row>
    <row r="11" spans="1:13" ht="15.75" customHeight="1" x14ac:dyDescent="0.25">
      <c r="A11" s="4" t="s">
        <v>36</v>
      </c>
      <c r="B11" s="4">
        <v>4</v>
      </c>
      <c r="C11" s="4">
        <v>45</v>
      </c>
      <c r="D11" s="4">
        <v>45</v>
      </c>
      <c r="E11" s="4">
        <v>1</v>
      </c>
      <c r="F11" s="6">
        <f t="shared" si="0"/>
        <v>45</v>
      </c>
      <c r="G11" s="7">
        <v>3</v>
      </c>
      <c r="H11" s="7">
        <v>3</v>
      </c>
      <c r="I11" s="74">
        <f t="shared" si="1"/>
        <v>0.2</v>
      </c>
      <c r="J11" s="73">
        <f t="shared" si="2"/>
        <v>135</v>
      </c>
      <c r="K11" s="75">
        <f t="shared" si="4"/>
        <v>4.5</v>
      </c>
      <c r="L11" s="74">
        <f t="shared" si="3"/>
        <v>675</v>
      </c>
      <c r="M11" s="82"/>
    </row>
    <row r="12" spans="1:13" ht="15.75" customHeight="1" x14ac:dyDescent="0.25">
      <c r="A12" s="3" t="s">
        <v>36</v>
      </c>
      <c r="B12" s="3">
        <v>5</v>
      </c>
      <c r="C12" s="4">
        <v>45</v>
      </c>
      <c r="D12" s="4">
        <v>45</v>
      </c>
      <c r="E12" s="4">
        <v>1</v>
      </c>
      <c r="F12" s="6">
        <f t="shared" si="0"/>
        <v>45</v>
      </c>
      <c r="G12" s="7">
        <v>3</v>
      </c>
      <c r="H12" s="7">
        <v>3</v>
      </c>
      <c r="I12" s="74">
        <f t="shared" si="1"/>
        <v>0.2</v>
      </c>
      <c r="J12" s="73">
        <f t="shared" si="2"/>
        <v>135</v>
      </c>
      <c r="K12" s="75">
        <f t="shared" si="4"/>
        <v>4.5</v>
      </c>
      <c r="L12" s="74">
        <f t="shared" si="3"/>
        <v>675</v>
      </c>
      <c r="M12" s="82"/>
    </row>
    <row r="13" spans="1:13" ht="15.75" customHeight="1" x14ac:dyDescent="0.25">
      <c r="A13" s="3" t="s">
        <v>36</v>
      </c>
      <c r="B13" s="3">
        <v>13</v>
      </c>
      <c r="C13" s="4">
        <v>45</v>
      </c>
      <c r="D13" s="4">
        <v>45</v>
      </c>
      <c r="E13" s="4">
        <v>1</v>
      </c>
      <c r="F13" s="6">
        <f t="shared" si="0"/>
        <v>45</v>
      </c>
      <c r="G13" s="7">
        <v>3</v>
      </c>
      <c r="H13" s="7">
        <v>3</v>
      </c>
      <c r="I13" s="74">
        <f t="shared" si="1"/>
        <v>0.2</v>
      </c>
      <c r="J13" s="73">
        <f t="shared" si="2"/>
        <v>135</v>
      </c>
      <c r="K13" s="75">
        <f t="shared" si="4"/>
        <v>4.5</v>
      </c>
      <c r="L13" s="74">
        <f t="shared" si="3"/>
        <v>675</v>
      </c>
      <c r="M13" s="82"/>
    </row>
    <row r="14" spans="1:13" ht="15.75" customHeight="1" x14ac:dyDescent="0.25">
      <c r="A14" s="4"/>
      <c r="B14" s="3"/>
      <c r="C14" s="4"/>
      <c r="D14" s="4"/>
      <c r="E14" s="4"/>
      <c r="F14" s="6">
        <f t="shared" si="0"/>
        <v>0</v>
      </c>
      <c r="G14" s="7"/>
      <c r="H14" s="7"/>
      <c r="I14" s="74">
        <f t="shared" si="1"/>
        <v>0</v>
      </c>
      <c r="J14" s="73">
        <f t="shared" si="2"/>
        <v>0</v>
      </c>
      <c r="K14" s="75">
        <f t="shared" si="4"/>
        <v>0</v>
      </c>
      <c r="L14" s="74" t="e">
        <f t="shared" si="3"/>
        <v>#DIV/0!</v>
      </c>
      <c r="M14" s="82"/>
    </row>
    <row r="15" spans="1:13" ht="15.75" customHeight="1" x14ac:dyDescent="0.25">
      <c r="A15" s="4" t="s">
        <v>39</v>
      </c>
      <c r="B15" s="3"/>
      <c r="C15" s="4"/>
      <c r="D15" s="4"/>
      <c r="E15" s="4"/>
      <c r="F15" s="6">
        <f t="shared" si="0"/>
        <v>0</v>
      </c>
      <c r="G15" s="7"/>
      <c r="H15" s="7"/>
      <c r="I15" s="74">
        <f t="shared" si="1"/>
        <v>0</v>
      </c>
      <c r="J15" s="73">
        <f t="shared" si="2"/>
        <v>0</v>
      </c>
      <c r="K15" s="75">
        <f t="shared" si="4"/>
        <v>0</v>
      </c>
      <c r="L15" s="74" t="e">
        <f t="shared" si="3"/>
        <v>#DIV/0!</v>
      </c>
      <c r="M15" s="82"/>
    </row>
    <row r="16" spans="1:13" ht="15.75" customHeight="1" x14ac:dyDescent="0.25">
      <c r="A16" s="127" t="s">
        <v>36</v>
      </c>
      <c r="B16" s="128">
        <v>3</v>
      </c>
      <c r="C16" s="128">
        <v>45</v>
      </c>
      <c r="D16" s="129">
        <v>45</v>
      </c>
      <c r="E16" s="128">
        <v>1</v>
      </c>
      <c r="F16" s="6">
        <f t="shared" si="0"/>
        <v>45</v>
      </c>
      <c r="G16" s="7">
        <v>3</v>
      </c>
      <c r="H16" s="7">
        <v>3</v>
      </c>
      <c r="I16" s="74">
        <f t="shared" si="1"/>
        <v>0.2</v>
      </c>
      <c r="J16" s="73">
        <f t="shared" si="2"/>
        <v>135</v>
      </c>
      <c r="K16" s="75">
        <f t="shared" si="4"/>
        <v>4.5</v>
      </c>
      <c r="L16" s="74">
        <f t="shared" si="3"/>
        <v>675</v>
      </c>
      <c r="M16" s="82"/>
    </row>
    <row r="17" spans="1:13" ht="15.75" customHeight="1" x14ac:dyDescent="0.25">
      <c r="A17" s="4"/>
      <c r="B17" s="3"/>
      <c r="C17" s="4"/>
      <c r="D17" s="4"/>
      <c r="E17" s="4"/>
      <c r="F17" s="6">
        <f t="shared" si="0"/>
        <v>0</v>
      </c>
      <c r="G17" s="7"/>
      <c r="H17" s="7"/>
      <c r="I17" s="74">
        <f t="shared" si="1"/>
        <v>0</v>
      </c>
      <c r="J17" s="73">
        <f t="shared" si="2"/>
        <v>0</v>
      </c>
      <c r="K17" s="75">
        <f t="shared" si="4"/>
        <v>0</v>
      </c>
      <c r="L17" s="74" t="e">
        <f t="shared" si="3"/>
        <v>#DIV/0!</v>
      </c>
      <c r="M17" s="82"/>
    </row>
    <row r="18" spans="1:13" ht="15.75" customHeight="1" x14ac:dyDescent="0.25">
      <c r="A18" s="4"/>
      <c r="B18" s="3"/>
      <c r="C18" s="4"/>
      <c r="D18" s="4"/>
      <c r="E18" s="4"/>
      <c r="F18" s="6">
        <f t="shared" si="0"/>
        <v>0</v>
      </c>
      <c r="G18" s="7"/>
      <c r="H18" s="7"/>
      <c r="I18" s="74">
        <f t="shared" si="1"/>
        <v>0</v>
      </c>
      <c r="J18" s="73">
        <f t="shared" si="2"/>
        <v>0</v>
      </c>
      <c r="K18" s="75">
        <f t="shared" si="4"/>
        <v>0</v>
      </c>
      <c r="L18" s="74" t="e">
        <f t="shared" si="3"/>
        <v>#DIV/0!</v>
      </c>
      <c r="M18" s="82"/>
    </row>
    <row r="19" spans="1:13" ht="15.75" customHeight="1" x14ac:dyDescent="0.25">
      <c r="A19" s="4"/>
      <c r="B19" s="3"/>
      <c r="C19" s="4"/>
      <c r="D19" s="4"/>
      <c r="E19" s="4"/>
      <c r="F19" s="6">
        <f t="shared" si="0"/>
        <v>0</v>
      </c>
      <c r="G19" s="7"/>
      <c r="H19" s="7"/>
      <c r="I19" s="74">
        <f t="shared" si="1"/>
        <v>0</v>
      </c>
      <c r="J19" s="73">
        <f t="shared" si="2"/>
        <v>0</v>
      </c>
      <c r="K19" s="75">
        <f t="shared" si="4"/>
        <v>0</v>
      </c>
      <c r="L19" s="74" t="e">
        <f t="shared" si="3"/>
        <v>#DIV/0!</v>
      </c>
      <c r="M19" s="82"/>
    </row>
    <row r="20" spans="1:13" ht="15.75" customHeight="1" x14ac:dyDescent="0.25">
      <c r="A20" s="4"/>
      <c r="B20" s="3"/>
      <c r="C20" s="4"/>
      <c r="D20" s="4"/>
      <c r="E20" s="4"/>
      <c r="F20" s="6">
        <f t="shared" si="0"/>
        <v>0</v>
      </c>
      <c r="G20" s="7"/>
      <c r="H20" s="7"/>
      <c r="I20" s="74">
        <f t="shared" si="1"/>
        <v>0</v>
      </c>
      <c r="J20" s="73">
        <f t="shared" si="2"/>
        <v>0</v>
      </c>
      <c r="K20" s="75">
        <f t="shared" si="4"/>
        <v>0</v>
      </c>
      <c r="L20" s="74" t="e">
        <f t="shared" si="3"/>
        <v>#DIV/0!</v>
      </c>
      <c r="M20" s="82"/>
    </row>
    <row r="21" spans="1:13" ht="15.75" customHeight="1" x14ac:dyDescent="0.25">
      <c r="A21" s="4"/>
      <c r="B21" s="3"/>
      <c r="C21" s="4"/>
      <c r="D21" s="4"/>
      <c r="E21" s="4"/>
      <c r="F21" s="6">
        <f t="shared" si="0"/>
        <v>0</v>
      </c>
      <c r="G21" s="7"/>
      <c r="H21" s="7"/>
      <c r="I21" s="74">
        <f t="shared" si="1"/>
        <v>0</v>
      </c>
      <c r="J21" s="73">
        <f t="shared" si="2"/>
        <v>0</v>
      </c>
      <c r="K21" s="75">
        <f t="shared" si="4"/>
        <v>0</v>
      </c>
      <c r="L21" s="74" t="e">
        <f t="shared" si="3"/>
        <v>#DIV/0!</v>
      </c>
      <c r="M21" s="82"/>
    </row>
    <row r="22" spans="1:13" ht="15.75" customHeight="1" x14ac:dyDescent="0.25">
      <c r="A22" s="4"/>
      <c r="B22" s="3"/>
      <c r="C22" s="4"/>
      <c r="D22" s="4"/>
      <c r="E22" s="4"/>
      <c r="F22" s="6">
        <f t="shared" si="0"/>
        <v>0</v>
      </c>
      <c r="G22" s="7"/>
      <c r="H22" s="7"/>
      <c r="I22" s="74">
        <f t="shared" si="1"/>
        <v>0</v>
      </c>
      <c r="J22" s="73">
        <f t="shared" si="2"/>
        <v>0</v>
      </c>
      <c r="K22" s="75">
        <f t="shared" si="4"/>
        <v>0</v>
      </c>
      <c r="L22" s="74" t="e">
        <f t="shared" si="3"/>
        <v>#DIV/0!</v>
      </c>
      <c r="M22" s="82"/>
    </row>
    <row r="23" spans="1:13" ht="15.75" customHeight="1" x14ac:dyDescent="0.25">
      <c r="A23" s="4"/>
      <c r="B23" s="3"/>
      <c r="C23" s="4"/>
      <c r="D23" s="4"/>
      <c r="E23" s="4"/>
      <c r="F23" s="6">
        <f t="shared" si="0"/>
        <v>0</v>
      </c>
      <c r="G23" s="7"/>
      <c r="H23" s="7"/>
      <c r="I23" s="74">
        <f t="shared" si="1"/>
        <v>0</v>
      </c>
      <c r="J23" s="73">
        <f t="shared" si="2"/>
        <v>0</v>
      </c>
      <c r="K23" s="75">
        <f t="shared" si="4"/>
        <v>0</v>
      </c>
      <c r="L23" s="74" t="e">
        <f t="shared" si="3"/>
        <v>#DIV/0!</v>
      </c>
      <c r="M23" s="82"/>
    </row>
    <row r="24" spans="1:13" ht="15.75" customHeight="1" x14ac:dyDescent="0.25">
      <c r="A24" s="3"/>
      <c r="B24" s="4"/>
      <c r="C24" s="4"/>
      <c r="D24" s="4"/>
      <c r="E24" s="4"/>
      <c r="F24" s="6">
        <f t="shared" si="0"/>
        <v>0</v>
      </c>
      <c r="G24" s="7"/>
      <c r="H24" s="7"/>
      <c r="I24" s="74">
        <f t="shared" si="1"/>
        <v>0</v>
      </c>
      <c r="J24" s="73">
        <f t="shared" si="2"/>
        <v>0</v>
      </c>
      <c r="K24" s="75">
        <f t="shared" si="4"/>
        <v>0</v>
      </c>
      <c r="L24" s="74" t="e">
        <f t="shared" si="3"/>
        <v>#DIV/0!</v>
      </c>
      <c r="M24" s="82"/>
    </row>
    <row r="25" spans="1:13" ht="15.75" customHeight="1" x14ac:dyDescent="0.25">
      <c r="A25" s="3"/>
      <c r="B25" s="4"/>
      <c r="C25" s="4"/>
      <c r="D25" s="4"/>
      <c r="E25" s="4"/>
      <c r="F25" s="6">
        <f t="shared" si="0"/>
        <v>0</v>
      </c>
      <c r="G25" s="7"/>
      <c r="H25" s="7"/>
      <c r="I25" s="74">
        <f t="shared" si="1"/>
        <v>0</v>
      </c>
      <c r="J25" s="73">
        <f t="shared" si="2"/>
        <v>0</v>
      </c>
      <c r="K25" s="75">
        <f t="shared" si="4"/>
        <v>0</v>
      </c>
      <c r="L25" s="74" t="e">
        <f t="shared" si="3"/>
        <v>#DIV/0!</v>
      </c>
      <c r="M25" s="82"/>
    </row>
    <row r="26" spans="1:13" ht="15.75" customHeight="1" x14ac:dyDescent="0.25">
      <c r="A26" s="3"/>
      <c r="B26" s="3"/>
      <c r="C26" s="4"/>
      <c r="D26" s="4"/>
      <c r="E26" s="4"/>
      <c r="F26" s="6">
        <f t="shared" si="0"/>
        <v>0</v>
      </c>
      <c r="G26" s="7"/>
      <c r="H26" s="7"/>
      <c r="I26" s="74">
        <f t="shared" si="1"/>
        <v>0</v>
      </c>
      <c r="J26" s="73">
        <f t="shared" si="2"/>
        <v>0</v>
      </c>
      <c r="K26" s="75">
        <f t="shared" si="4"/>
        <v>0</v>
      </c>
      <c r="L26" s="74" t="e">
        <f t="shared" si="3"/>
        <v>#DIV/0!</v>
      </c>
      <c r="M26" s="82"/>
    </row>
    <row r="27" spans="1:13" ht="15.75" customHeight="1" x14ac:dyDescent="0.25">
      <c r="A27" s="4"/>
      <c r="B27" s="4"/>
      <c r="C27" s="4"/>
      <c r="D27" s="4"/>
      <c r="E27" s="4"/>
      <c r="F27" s="6">
        <f t="shared" si="0"/>
        <v>0</v>
      </c>
      <c r="G27" s="7"/>
      <c r="H27" s="7"/>
      <c r="I27" s="74">
        <f t="shared" si="1"/>
        <v>0</v>
      </c>
      <c r="J27" s="73">
        <f t="shared" si="2"/>
        <v>0</v>
      </c>
      <c r="K27" s="75">
        <f t="shared" si="4"/>
        <v>0</v>
      </c>
      <c r="L27" s="74" t="e">
        <f t="shared" si="3"/>
        <v>#DIV/0!</v>
      </c>
      <c r="M27" s="82"/>
    </row>
    <row r="28" spans="1:13" ht="15.75" customHeight="1" x14ac:dyDescent="0.25">
      <c r="A28" s="4"/>
      <c r="B28" s="4"/>
      <c r="C28" s="4"/>
      <c r="D28" s="4"/>
      <c r="E28" s="4"/>
      <c r="F28" s="6">
        <f t="shared" si="0"/>
        <v>0</v>
      </c>
      <c r="G28" s="7"/>
      <c r="H28" s="7"/>
      <c r="I28" s="74">
        <f t="shared" si="1"/>
        <v>0</v>
      </c>
      <c r="J28" s="73">
        <f t="shared" si="2"/>
        <v>0</v>
      </c>
      <c r="K28" s="75">
        <f t="shared" si="4"/>
        <v>0</v>
      </c>
      <c r="L28" s="74" t="e">
        <f t="shared" si="3"/>
        <v>#DIV/0!</v>
      </c>
      <c r="M28" s="82"/>
    </row>
    <row r="29" spans="1:13" ht="15.75" customHeight="1" x14ac:dyDescent="0.25">
      <c r="A29" s="4"/>
      <c r="B29" s="4"/>
      <c r="C29" s="4"/>
      <c r="D29" s="4"/>
      <c r="E29" s="4"/>
      <c r="F29" s="6">
        <f t="shared" si="0"/>
        <v>0</v>
      </c>
      <c r="G29" s="7"/>
      <c r="H29" s="7"/>
      <c r="I29" s="74">
        <f t="shared" si="1"/>
        <v>0</v>
      </c>
      <c r="J29" s="73">
        <f t="shared" si="2"/>
        <v>0</v>
      </c>
      <c r="K29" s="75">
        <f t="shared" si="4"/>
        <v>0</v>
      </c>
      <c r="L29" s="74" t="e">
        <f t="shared" si="3"/>
        <v>#DIV/0!</v>
      </c>
      <c r="M29" s="82"/>
    </row>
    <row r="30" spans="1:13" ht="15.75" customHeight="1" x14ac:dyDescent="0.25">
      <c r="A30" s="4"/>
      <c r="B30" s="4"/>
      <c r="C30" s="4"/>
      <c r="D30" s="4"/>
      <c r="E30" s="4"/>
      <c r="F30" s="6">
        <f t="shared" si="0"/>
        <v>0</v>
      </c>
      <c r="G30" s="7"/>
      <c r="H30" s="7"/>
      <c r="I30" s="74">
        <f t="shared" si="1"/>
        <v>0</v>
      </c>
      <c r="J30" s="73">
        <f t="shared" si="2"/>
        <v>0</v>
      </c>
      <c r="K30" s="75">
        <f t="shared" si="4"/>
        <v>0</v>
      </c>
      <c r="L30" s="74" t="e">
        <f t="shared" si="3"/>
        <v>#DIV/0!</v>
      </c>
      <c r="M30" s="82"/>
    </row>
    <row r="31" spans="1:13" ht="15.75" customHeight="1" x14ac:dyDescent="0.25">
      <c r="A31" s="4"/>
      <c r="B31" s="4"/>
      <c r="C31" s="4"/>
      <c r="D31" s="4"/>
      <c r="E31" s="4"/>
      <c r="F31" s="6">
        <f t="shared" si="0"/>
        <v>0</v>
      </c>
      <c r="G31" s="7"/>
      <c r="H31" s="7"/>
      <c r="I31" s="74">
        <f t="shared" si="1"/>
        <v>0</v>
      </c>
      <c r="J31" s="73">
        <f t="shared" si="2"/>
        <v>0</v>
      </c>
      <c r="K31" s="75">
        <f t="shared" si="4"/>
        <v>0</v>
      </c>
      <c r="L31" s="74" t="e">
        <f t="shared" si="3"/>
        <v>#DIV/0!</v>
      </c>
      <c r="M31" s="82"/>
    </row>
    <row r="32" spans="1:13" ht="15.75" customHeight="1" x14ac:dyDescent="0.25">
      <c r="A32" s="4"/>
      <c r="B32" s="4"/>
      <c r="C32" s="4"/>
      <c r="D32" s="4"/>
      <c r="E32" s="4"/>
      <c r="F32" s="6">
        <f t="shared" si="0"/>
        <v>0</v>
      </c>
      <c r="G32" s="7"/>
      <c r="H32" s="7"/>
      <c r="I32" s="74">
        <f t="shared" si="1"/>
        <v>0</v>
      </c>
      <c r="J32" s="73">
        <f t="shared" si="2"/>
        <v>0</v>
      </c>
      <c r="K32" s="75">
        <f t="shared" si="4"/>
        <v>0</v>
      </c>
      <c r="L32" s="74" t="e">
        <f t="shared" si="3"/>
        <v>#DIV/0!</v>
      </c>
      <c r="M32" s="82"/>
    </row>
    <row r="33" spans="1:13" ht="15.75" customHeight="1" x14ac:dyDescent="0.25">
      <c r="A33" s="4"/>
      <c r="B33" s="4"/>
      <c r="C33" s="4"/>
      <c r="D33" s="4"/>
      <c r="E33" s="4"/>
      <c r="F33" s="6">
        <f t="shared" si="0"/>
        <v>0</v>
      </c>
      <c r="G33" s="7"/>
      <c r="H33" s="7"/>
      <c r="I33" s="74">
        <f t="shared" si="1"/>
        <v>0</v>
      </c>
      <c r="J33" s="73">
        <f t="shared" si="2"/>
        <v>0</v>
      </c>
      <c r="K33" s="75">
        <f t="shared" si="4"/>
        <v>0</v>
      </c>
      <c r="L33" s="74" t="e">
        <f t="shared" si="3"/>
        <v>#DIV/0!</v>
      </c>
      <c r="M33" s="82"/>
    </row>
    <row r="34" spans="1:13" ht="15.75" customHeight="1" x14ac:dyDescent="0.25">
      <c r="A34" s="12"/>
      <c r="B34" s="12"/>
      <c r="C34" s="4"/>
      <c r="D34" s="4"/>
      <c r="E34" s="4"/>
      <c r="F34" s="6">
        <f t="shared" si="0"/>
        <v>0</v>
      </c>
      <c r="G34" s="7"/>
      <c r="H34" s="7"/>
      <c r="I34" s="74">
        <f t="shared" si="1"/>
        <v>0</v>
      </c>
      <c r="J34" s="73">
        <f t="shared" si="2"/>
        <v>0</v>
      </c>
      <c r="K34" s="75">
        <f t="shared" si="4"/>
        <v>0</v>
      </c>
      <c r="L34" s="74" t="e">
        <f t="shared" si="3"/>
        <v>#DIV/0!</v>
      </c>
      <c r="M34" s="82"/>
    </row>
    <row r="35" spans="1:13" ht="15.75" customHeight="1" x14ac:dyDescent="0.25">
      <c r="A35" s="12"/>
      <c r="B35" s="12"/>
      <c r="C35" s="4"/>
      <c r="D35" s="4"/>
      <c r="E35" s="4"/>
      <c r="F35" s="6">
        <f t="shared" si="0"/>
        <v>0</v>
      </c>
      <c r="G35" s="7"/>
      <c r="H35" s="7"/>
      <c r="I35" s="74">
        <f t="shared" si="1"/>
        <v>0</v>
      </c>
      <c r="J35" s="73">
        <f t="shared" si="2"/>
        <v>0</v>
      </c>
      <c r="K35" s="75">
        <f t="shared" si="4"/>
        <v>0</v>
      </c>
      <c r="L35" s="74" t="e">
        <f t="shared" si="3"/>
        <v>#DIV/0!</v>
      </c>
      <c r="M35" s="82"/>
    </row>
    <row r="36" spans="1:13" ht="15.75" customHeight="1" x14ac:dyDescent="0.25">
      <c r="A36" s="13"/>
      <c r="B36" s="13"/>
      <c r="C36" s="14"/>
      <c r="D36" s="4"/>
      <c r="E36" s="4"/>
      <c r="F36" s="6">
        <f t="shared" si="0"/>
        <v>0</v>
      </c>
      <c r="G36" s="7"/>
      <c r="H36" s="14"/>
      <c r="I36" s="74">
        <f t="shared" si="1"/>
        <v>0</v>
      </c>
      <c r="J36" s="73">
        <f t="shared" si="2"/>
        <v>0</v>
      </c>
      <c r="K36" s="75">
        <f t="shared" si="4"/>
        <v>0</v>
      </c>
      <c r="L36" s="74" t="e">
        <f t="shared" si="3"/>
        <v>#DIV/0!</v>
      </c>
      <c r="M36" s="82"/>
    </row>
    <row r="37" spans="1:13" ht="15.75" customHeight="1" x14ac:dyDescent="0.25">
      <c r="A37" s="3"/>
      <c r="B37" s="4"/>
      <c r="C37" s="4"/>
      <c r="D37" s="4"/>
      <c r="E37" s="4"/>
      <c r="F37" s="6">
        <f t="shared" si="0"/>
        <v>0</v>
      </c>
      <c r="G37" s="7"/>
      <c r="H37" s="7"/>
      <c r="I37" s="74">
        <f t="shared" si="1"/>
        <v>0</v>
      </c>
      <c r="J37" s="73">
        <f t="shared" si="2"/>
        <v>0</v>
      </c>
      <c r="K37" s="75">
        <f t="shared" si="4"/>
        <v>0</v>
      </c>
      <c r="L37" s="74" t="e">
        <f t="shared" si="3"/>
        <v>#DIV/0!</v>
      </c>
      <c r="M37" s="82"/>
    </row>
    <row r="38" spans="1:13" ht="15.75" customHeight="1" x14ac:dyDescent="0.25">
      <c r="A38" s="9"/>
      <c r="B38" s="9"/>
      <c r="C38" s="9"/>
      <c r="D38" s="9"/>
      <c r="E38" s="9"/>
      <c r="F38" s="6">
        <f t="shared" si="0"/>
        <v>0</v>
      </c>
      <c r="G38" s="1"/>
      <c r="H38" s="1"/>
      <c r="I38" s="74">
        <f t="shared" si="1"/>
        <v>0</v>
      </c>
      <c r="J38" s="73">
        <f t="shared" si="2"/>
        <v>0</v>
      </c>
      <c r="K38" s="75">
        <f t="shared" si="4"/>
        <v>0</v>
      </c>
      <c r="L38" s="74" t="e">
        <f t="shared" si="3"/>
        <v>#DIV/0!</v>
      </c>
      <c r="M38" s="82"/>
    </row>
    <row r="39" spans="1:13" ht="15.75" customHeight="1" x14ac:dyDescent="0.25">
      <c r="A39" s="56"/>
      <c r="B39" s="56"/>
      <c r="C39" s="56"/>
      <c r="D39" s="56"/>
      <c r="E39" s="56"/>
      <c r="F39" s="6">
        <f t="shared" si="0"/>
        <v>0</v>
      </c>
      <c r="G39" s="27"/>
      <c r="H39" s="27"/>
      <c r="I39" s="74">
        <f t="shared" si="1"/>
        <v>0</v>
      </c>
      <c r="J39" s="73">
        <f t="shared" si="2"/>
        <v>0</v>
      </c>
      <c r="K39" s="75">
        <f t="shared" si="4"/>
        <v>0</v>
      </c>
      <c r="L39" s="74" t="e">
        <f t="shared" si="3"/>
        <v>#DIV/0!</v>
      </c>
      <c r="M39" s="82"/>
    </row>
    <row r="40" spans="1:13" ht="18.75" customHeight="1" x14ac:dyDescent="0.25">
      <c r="A40" s="83" t="s">
        <v>16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5"/>
    </row>
    <row r="41" spans="1:13" x14ac:dyDescent="0.25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8"/>
    </row>
    <row r="42" spans="1:13" x14ac:dyDescent="0.25">
      <c r="A42" s="89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1"/>
    </row>
    <row r="43" spans="1:13" x14ac:dyDescent="0.25">
      <c r="A43" s="89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1"/>
    </row>
    <row r="44" spans="1:13" x14ac:dyDescent="0.25">
      <c r="A44" s="89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1"/>
    </row>
    <row r="45" spans="1:13" x14ac:dyDescent="0.25">
      <c r="A45" s="92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1"/>
    </row>
    <row r="46" spans="1:13" x14ac:dyDescent="0.25">
      <c r="A46" s="92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1"/>
    </row>
    <row r="47" spans="1:13" x14ac:dyDescent="0.25">
      <c r="A47" s="94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6"/>
    </row>
    <row r="48" spans="1:13" x14ac:dyDescent="0.2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31"/>
    </row>
    <row r="49" spans="1:12" ht="15.75" thickBot="1" x14ac:dyDescent="0.3">
      <c r="A49" s="10" t="s">
        <v>17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</row>
    <row r="50" spans="1:12" ht="30" customHeight="1" thickTop="1" x14ac:dyDescent="0.25">
      <c r="A50" s="11" t="s">
        <v>18</v>
      </c>
      <c r="B50" s="97" t="s">
        <v>19</v>
      </c>
      <c r="C50" s="98"/>
      <c r="D50" s="98"/>
      <c r="E50" s="98"/>
      <c r="F50" s="98"/>
      <c r="G50" s="98"/>
      <c r="H50" s="99"/>
      <c r="I50" s="100"/>
      <c r="J50" s="59"/>
      <c r="K50" s="60"/>
      <c r="L50" s="60"/>
    </row>
    <row r="51" spans="1:12" x14ac:dyDescent="0.25">
      <c r="A51" s="60"/>
      <c r="B51" s="59"/>
      <c r="C51" s="59"/>
      <c r="D51" s="59"/>
      <c r="E51" s="59"/>
      <c r="F51" s="59"/>
      <c r="G51" s="59"/>
      <c r="H51" s="59"/>
      <c r="I51" s="59"/>
      <c r="J51" s="59"/>
      <c r="K51" s="60"/>
      <c r="L51" s="60"/>
    </row>
    <row r="52" spans="1:12" ht="32.25" customHeight="1" x14ac:dyDescent="0.25">
      <c r="A52" s="11" t="s">
        <v>20</v>
      </c>
      <c r="B52" s="101" t="s">
        <v>21</v>
      </c>
      <c r="C52" s="102"/>
      <c r="D52" s="102"/>
      <c r="E52" s="102"/>
      <c r="F52" s="102"/>
      <c r="G52" s="102"/>
      <c r="H52" s="103"/>
      <c r="I52" s="104"/>
      <c r="J52" s="60"/>
      <c r="K52" s="60"/>
      <c r="L52" s="60"/>
    </row>
    <row r="53" spans="1:12" x14ac:dyDescent="0.25">
      <c r="I53" s="61"/>
    </row>
  </sheetData>
  <sheetProtection formatCells="0" insertRows="0" deleteRows="0"/>
  <mergeCells count="11">
    <mergeCell ref="B52:G52"/>
    <mergeCell ref="H52:I52"/>
    <mergeCell ref="F3:H3"/>
    <mergeCell ref="E1:G1"/>
    <mergeCell ref="E2:G2"/>
    <mergeCell ref="A3:D3"/>
    <mergeCell ref="M7:M39"/>
    <mergeCell ref="A40:M40"/>
    <mergeCell ref="A41:M47"/>
    <mergeCell ref="B50:G50"/>
    <mergeCell ref="H50:I50"/>
  </mergeCells>
  <pageMargins left="0.2" right="0.2" top="0.4" bottom="0.5" header="0.3" footer="0.32"/>
  <pageSetup scale="71" fitToHeight="2" orientation="landscape" r:id="rId1"/>
  <headerFooter>
    <oddFooter>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49</xdr:row>
                    <xdr:rowOff>161925</xdr:rowOff>
                  </from>
                  <to>
                    <xdr:col>7</xdr:col>
                    <xdr:colOff>666750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51</xdr:row>
                    <xdr:rowOff>200025</xdr:rowOff>
                  </from>
                  <to>
                    <xdr:col>8</xdr:col>
                    <xdr:colOff>600075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49</xdr:row>
                    <xdr:rowOff>161925</xdr:rowOff>
                  </from>
                  <to>
                    <xdr:col>8</xdr:col>
                    <xdr:colOff>676275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51</xdr:row>
                    <xdr:rowOff>190500</xdr:rowOff>
                  </from>
                  <to>
                    <xdr:col>7</xdr:col>
                    <xdr:colOff>819150</xdr:colOff>
                    <xdr:row>52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M60"/>
  <sheetViews>
    <sheetView zoomScale="90" zoomScaleNormal="90" workbookViewId="0">
      <pane ySplit="6" topLeftCell="A13" activePane="bottomLeft" state="frozen"/>
      <selection activeCell="H16" sqref="H16"/>
      <selection pane="bottomLeft" activeCell="F4" sqref="F4"/>
    </sheetView>
  </sheetViews>
  <sheetFormatPr defaultColWidth="9.140625" defaultRowHeight="15" x14ac:dyDescent="0.25"/>
  <cols>
    <col min="1" max="1" width="10.140625" style="25" customWidth="1"/>
    <col min="2" max="2" width="23.85546875" style="25" bestFit="1" customWidth="1"/>
    <col min="3" max="3" width="9.85546875" style="25" customWidth="1"/>
    <col min="4" max="4" width="11.85546875" style="25" customWidth="1"/>
    <col min="5" max="5" width="9.85546875" style="25" customWidth="1"/>
    <col min="6" max="6" width="7.7109375" style="25" customWidth="1"/>
    <col min="7" max="7" width="8.140625" style="25" customWidth="1"/>
    <col min="8" max="8" width="20.28515625" style="25" bestFit="1" customWidth="1"/>
    <col min="9" max="9" width="10.5703125" style="25" bestFit="1" customWidth="1"/>
    <col min="10" max="10" width="8.28515625" style="25" customWidth="1"/>
    <col min="11" max="11" width="9.140625" style="25"/>
    <col min="12" max="12" width="15.42578125" style="25" customWidth="1"/>
    <col min="13" max="13" width="42" style="25" customWidth="1"/>
    <col min="14" max="16384" width="9.140625" style="25"/>
  </cols>
  <sheetData>
    <row r="1" spans="1:13" x14ac:dyDescent="0.25">
      <c r="A1" s="39"/>
      <c r="B1" s="39"/>
      <c r="C1" s="24" t="s">
        <v>0</v>
      </c>
      <c r="D1" s="24" t="s">
        <v>1</v>
      </c>
      <c r="E1" s="107" t="s">
        <v>30</v>
      </c>
      <c r="F1" s="108"/>
      <c r="G1" s="109"/>
      <c r="H1" s="24" t="s">
        <v>32</v>
      </c>
      <c r="I1" s="35" t="s">
        <v>29</v>
      </c>
      <c r="J1" s="36" t="s">
        <v>2</v>
      </c>
      <c r="K1" s="37" t="s">
        <v>3</v>
      </c>
      <c r="L1" s="35" t="s">
        <v>4</v>
      </c>
      <c r="M1" s="62"/>
    </row>
    <row r="2" spans="1:13" x14ac:dyDescent="0.25">
      <c r="A2" s="39"/>
      <c r="B2" s="39"/>
      <c r="C2" s="38" t="s">
        <v>23</v>
      </c>
      <c r="D2" s="56">
        <v>16</v>
      </c>
      <c r="E2" s="112" t="str">
        <f>'2015-16 Summary'!B2</f>
        <v>ANTR</v>
      </c>
      <c r="F2" s="112"/>
      <c r="G2" s="112"/>
      <c r="H2" s="40">
        <f>'2015-16 Summary'!C2</f>
        <v>6</v>
      </c>
      <c r="I2" s="28">
        <f>SUM(I7:I40)</f>
        <v>3.0000000000000004</v>
      </c>
      <c r="J2" s="41">
        <f>SUM(J7:J39)</f>
        <v>1905</v>
      </c>
      <c r="K2" s="42">
        <f>SUM(K7:K39)</f>
        <v>63.5</v>
      </c>
      <c r="L2" s="42">
        <f>J2/I2</f>
        <v>634.99999999999989</v>
      </c>
    </row>
    <row r="3" spans="1:13" ht="19.5" customHeight="1" x14ac:dyDescent="0.25">
      <c r="A3" s="111"/>
      <c r="B3" s="95"/>
      <c r="C3" s="95"/>
      <c r="D3" s="95"/>
      <c r="E3" s="31"/>
      <c r="F3" s="105" t="s">
        <v>26</v>
      </c>
      <c r="G3" s="105"/>
      <c r="H3" s="106"/>
      <c r="I3" s="28">
        <f>'2015-16 Summary'!C2-'Summer 15'!I2-'Fall 15'!I2-'Spring 16'!I2</f>
        <v>-0.20000000000000107</v>
      </c>
      <c r="J3" s="63"/>
      <c r="K3" s="64"/>
      <c r="L3" s="64"/>
    </row>
    <row r="4" spans="1:13" ht="19.5" customHeight="1" x14ac:dyDescent="0.25">
      <c r="A4" s="39" t="s">
        <v>6</v>
      </c>
      <c r="B4" s="2"/>
      <c r="C4" s="2"/>
      <c r="D4" s="2"/>
      <c r="E4" s="2"/>
      <c r="F4" s="45"/>
      <c r="G4" s="65"/>
      <c r="H4" s="46"/>
      <c r="I4" s="47"/>
      <c r="J4" s="48"/>
      <c r="K4" s="49"/>
      <c r="L4" s="49"/>
    </row>
    <row r="5" spans="1:13" ht="16.5" customHeight="1" x14ac:dyDescent="0.25">
      <c r="B5" s="39"/>
      <c r="C5" s="39"/>
      <c r="D5" s="39"/>
      <c r="E5" s="39"/>
      <c r="F5" s="39"/>
      <c r="G5" s="39"/>
      <c r="H5" s="39"/>
      <c r="I5" s="39"/>
      <c r="J5" s="50"/>
      <c r="K5" s="39"/>
      <c r="L5" s="51"/>
    </row>
    <row r="6" spans="1:13" ht="75" x14ac:dyDescent="0.25">
      <c r="A6" s="66" t="s">
        <v>7</v>
      </c>
      <c r="B6" s="67" t="s">
        <v>8</v>
      </c>
      <c r="C6" s="68" t="s">
        <v>9</v>
      </c>
      <c r="D6" s="68" t="s">
        <v>31</v>
      </c>
      <c r="E6" s="52" t="s">
        <v>10</v>
      </c>
      <c r="F6" s="68" t="s">
        <v>11</v>
      </c>
      <c r="G6" s="69" t="s">
        <v>25</v>
      </c>
      <c r="H6" s="68" t="s">
        <v>12</v>
      </c>
      <c r="I6" s="70" t="s">
        <v>24</v>
      </c>
      <c r="J6" s="71" t="s">
        <v>13</v>
      </c>
      <c r="K6" s="72" t="s">
        <v>14</v>
      </c>
      <c r="L6" s="35" t="s">
        <v>4</v>
      </c>
      <c r="M6" s="53" t="s">
        <v>15</v>
      </c>
    </row>
    <row r="7" spans="1:13" ht="15.75" customHeight="1" x14ac:dyDescent="0.25">
      <c r="A7" s="4"/>
      <c r="B7" s="4"/>
      <c r="C7" s="4"/>
      <c r="D7" s="5"/>
      <c r="E7" s="4"/>
      <c r="F7" s="6">
        <f t="shared" ref="F7:F40" si="0">D7*E7</f>
        <v>0</v>
      </c>
      <c r="G7" s="7"/>
      <c r="H7" s="8"/>
      <c r="I7" s="74">
        <f t="shared" ref="I7:I46" si="1">H7*E7/15</f>
        <v>0</v>
      </c>
      <c r="J7" s="73">
        <f t="shared" ref="J7:J46" si="2">(F7*G7)</f>
        <v>0</v>
      </c>
      <c r="K7" s="75">
        <f>J7/30</f>
        <v>0</v>
      </c>
      <c r="L7" s="74" t="e">
        <f t="shared" ref="L7:L46" si="3">J7/I7</f>
        <v>#DIV/0!</v>
      </c>
      <c r="M7" s="81"/>
    </row>
    <row r="8" spans="1:13" ht="15.75" customHeight="1" x14ac:dyDescent="0.25">
      <c r="A8" s="4"/>
      <c r="B8" s="4"/>
      <c r="C8" s="4"/>
      <c r="D8" s="5"/>
      <c r="E8" s="4"/>
      <c r="F8" s="6">
        <f t="shared" si="0"/>
        <v>0</v>
      </c>
      <c r="G8" s="7"/>
      <c r="H8" s="8"/>
      <c r="I8" s="74">
        <f t="shared" si="1"/>
        <v>0</v>
      </c>
      <c r="J8" s="73">
        <f t="shared" si="2"/>
        <v>0</v>
      </c>
      <c r="K8" s="75">
        <f t="shared" ref="K8:K46" si="4">J8/30</f>
        <v>0</v>
      </c>
      <c r="L8" s="74" t="e">
        <f t="shared" si="3"/>
        <v>#DIV/0!</v>
      </c>
      <c r="M8" s="82"/>
    </row>
    <row r="9" spans="1:13" ht="15.75" customHeight="1" x14ac:dyDescent="0.25">
      <c r="A9" s="4"/>
      <c r="B9" s="4"/>
      <c r="C9" s="4"/>
      <c r="D9" s="5"/>
      <c r="E9" s="4"/>
      <c r="F9" s="6">
        <f t="shared" si="0"/>
        <v>0</v>
      </c>
      <c r="G9" s="7"/>
      <c r="H9" s="8"/>
      <c r="I9" s="74">
        <f t="shared" si="1"/>
        <v>0</v>
      </c>
      <c r="J9" s="73">
        <f t="shared" si="2"/>
        <v>0</v>
      </c>
      <c r="K9" s="75">
        <f t="shared" si="4"/>
        <v>0</v>
      </c>
      <c r="L9" s="74" t="e">
        <f t="shared" si="3"/>
        <v>#DIV/0!</v>
      </c>
      <c r="M9" s="82"/>
    </row>
    <row r="10" spans="1:13" ht="15.75" customHeight="1" x14ac:dyDescent="0.25">
      <c r="A10" s="4"/>
      <c r="B10" s="4"/>
      <c r="C10" s="4"/>
      <c r="D10" s="4"/>
      <c r="E10" s="4"/>
      <c r="F10" s="6">
        <f t="shared" si="0"/>
        <v>0</v>
      </c>
      <c r="G10" s="7"/>
      <c r="H10" s="7"/>
      <c r="I10" s="74">
        <f t="shared" si="1"/>
        <v>0</v>
      </c>
      <c r="J10" s="73">
        <f t="shared" si="2"/>
        <v>0</v>
      </c>
      <c r="K10" s="75">
        <f t="shared" si="4"/>
        <v>0</v>
      </c>
      <c r="L10" s="74" t="e">
        <f t="shared" si="3"/>
        <v>#DIV/0!</v>
      </c>
      <c r="M10" s="82"/>
    </row>
    <row r="11" spans="1:13" ht="15.75" customHeight="1" x14ac:dyDescent="0.25">
      <c r="A11" s="4"/>
      <c r="B11" s="4"/>
      <c r="C11" s="4"/>
      <c r="D11" s="4"/>
      <c r="E11" s="4"/>
      <c r="F11" s="6">
        <f t="shared" si="0"/>
        <v>0</v>
      </c>
      <c r="G11" s="7"/>
      <c r="H11" s="7"/>
      <c r="I11" s="74">
        <f t="shared" si="1"/>
        <v>0</v>
      </c>
      <c r="J11" s="73">
        <f t="shared" si="2"/>
        <v>0</v>
      </c>
      <c r="K11" s="75">
        <f t="shared" si="4"/>
        <v>0</v>
      </c>
      <c r="L11" s="74" t="e">
        <f t="shared" si="3"/>
        <v>#DIV/0!</v>
      </c>
      <c r="M11" s="82"/>
    </row>
    <row r="12" spans="1:13" ht="15.75" customHeight="1" x14ac:dyDescent="0.25">
      <c r="A12" s="15"/>
      <c r="B12" s="16"/>
      <c r="C12" s="4"/>
      <c r="D12" s="4"/>
      <c r="E12" s="4"/>
      <c r="F12" s="6">
        <f t="shared" si="0"/>
        <v>0</v>
      </c>
      <c r="G12" s="7"/>
      <c r="H12" s="7"/>
      <c r="I12" s="74">
        <f t="shared" si="1"/>
        <v>0</v>
      </c>
      <c r="J12" s="73">
        <f t="shared" si="2"/>
        <v>0</v>
      </c>
      <c r="K12" s="75">
        <f t="shared" si="4"/>
        <v>0</v>
      </c>
      <c r="L12" s="74" t="e">
        <f t="shared" si="3"/>
        <v>#DIV/0!</v>
      </c>
      <c r="M12" s="82"/>
    </row>
    <row r="13" spans="1:13" ht="15.75" customHeight="1" x14ac:dyDescent="0.25">
      <c r="A13" s="17" t="s">
        <v>36</v>
      </c>
      <c r="B13" s="18">
        <v>1</v>
      </c>
      <c r="C13" s="4">
        <v>45</v>
      </c>
      <c r="D13" s="4">
        <v>45</v>
      </c>
      <c r="E13" s="4">
        <v>6</v>
      </c>
      <c r="F13" s="6">
        <f t="shared" si="0"/>
        <v>270</v>
      </c>
      <c r="G13" s="7">
        <v>3</v>
      </c>
      <c r="H13" s="7">
        <v>3</v>
      </c>
      <c r="I13" s="74">
        <f t="shared" si="1"/>
        <v>1.2</v>
      </c>
      <c r="J13" s="73">
        <f t="shared" si="2"/>
        <v>810</v>
      </c>
      <c r="K13" s="75">
        <f t="shared" si="4"/>
        <v>27</v>
      </c>
      <c r="L13" s="74">
        <f t="shared" si="3"/>
        <v>675</v>
      </c>
      <c r="M13" s="82"/>
    </row>
    <row r="14" spans="1:13" ht="15.75" customHeight="1" x14ac:dyDescent="0.25">
      <c r="A14" s="17" t="s">
        <v>36</v>
      </c>
      <c r="B14" s="18" t="s">
        <v>37</v>
      </c>
      <c r="C14" s="4">
        <v>25</v>
      </c>
      <c r="D14" s="4">
        <v>25</v>
      </c>
      <c r="E14" s="4">
        <v>2</v>
      </c>
      <c r="F14" s="6">
        <f t="shared" si="0"/>
        <v>50</v>
      </c>
      <c r="G14" s="7">
        <v>3</v>
      </c>
      <c r="H14" s="7">
        <v>3</v>
      </c>
      <c r="I14" s="74">
        <f t="shared" si="1"/>
        <v>0.4</v>
      </c>
      <c r="J14" s="73">
        <f t="shared" si="2"/>
        <v>150</v>
      </c>
      <c r="K14" s="75">
        <f t="shared" si="4"/>
        <v>5</v>
      </c>
      <c r="L14" s="74">
        <f t="shared" si="3"/>
        <v>375</v>
      </c>
      <c r="M14" s="82"/>
    </row>
    <row r="15" spans="1:13" ht="15.75" customHeight="1" x14ac:dyDescent="0.25">
      <c r="A15" s="17" t="s">
        <v>36</v>
      </c>
      <c r="B15" s="18">
        <v>2</v>
      </c>
      <c r="C15" s="4">
        <v>45</v>
      </c>
      <c r="D15" s="4">
        <v>45</v>
      </c>
      <c r="E15" s="4">
        <v>2</v>
      </c>
      <c r="F15" s="6">
        <f t="shared" si="0"/>
        <v>90</v>
      </c>
      <c r="G15" s="7">
        <v>3</v>
      </c>
      <c r="H15" s="7">
        <v>3</v>
      </c>
      <c r="I15" s="74">
        <f t="shared" si="1"/>
        <v>0.4</v>
      </c>
      <c r="J15" s="73">
        <f t="shared" si="2"/>
        <v>270</v>
      </c>
      <c r="K15" s="75">
        <f t="shared" si="4"/>
        <v>9</v>
      </c>
      <c r="L15" s="74">
        <f t="shared" si="3"/>
        <v>675</v>
      </c>
      <c r="M15" s="82"/>
    </row>
    <row r="16" spans="1:13" ht="15.75" customHeight="1" x14ac:dyDescent="0.25">
      <c r="A16" s="17" t="s">
        <v>36</v>
      </c>
      <c r="B16" s="18">
        <v>3</v>
      </c>
      <c r="C16" s="4">
        <v>45</v>
      </c>
      <c r="D16" s="4">
        <v>45</v>
      </c>
      <c r="E16" s="4">
        <v>2</v>
      </c>
      <c r="F16" s="6">
        <f t="shared" si="0"/>
        <v>90</v>
      </c>
      <c r="G16" s="7">
        <v>3</v>
      </c>
      <c r="H16" s="7">
        <v>3</v>
      </c>
      <c r="I16" s="74">
        <f t="shared" si="1"/>
        <v>0.4</v>
      </c>
      <c r="J16" s="73">
        <f t="shared" si="2"/>
        <v>270</v>
      </c>
      <c r="K16" s="75">
        <f t="shared" si="4"/>
        <v>9</v>
      </c>
      <c r="L16" s="74">
        <f t="shared" si="3"/>
        <v>675</v>
      </c>
      <c r="M16" s="82"/>
    </row>
    <row r="17" spans="1:13" ht="15.75" customHeight="1" x14ac:dyDescent="0.25">
      <c r="A17" s="17" t="s">
        <v>36</v>
      </c>
      <c r="B17" s="18">
        <v>5</v>
      </c>
      <c r="C17" s="4">
        <v>45</v>
      </c>
      <c r="D17" s="4">
        <v>45</v>
      </c>
      <c r="E17" s="4">
        <v>1</v>
      </c>
      <c r="F17" s="6">
        <f t="shared" si="0"/>
        <v>45</v>
      </c>
      <c r="G17" s="7">
        <v>3</v>
      </c>
      <c r="H17" s="7">
        <v>3</v>
      </c>
      <c r="I17" s="74">
        <f t="shared" si="1"/>
        <v>0.2</v>
      </c>
      <c r="J17" s="73">
        <f t="shared" si="2"/>
        <v>135</v>
      </c>
      <c r="K17" s="75">
        <f t="shared" si="4"/>
        <v>4.5</v>
      </c>
      <c r="L17" s="74">
        <f t="shared" si="3"/>
        <v>675</v>
      </c>
      <c r="M17" s="82"/>
    </row>
    <row r="18" spans="1:13" ht="15.75" customHeight="1" x14ac:dyDescent="0.25">
      <c r="A18" s="17" t="s">
        <v>36</v>
      </c>
      <c r="B18" s="18">
        <v>12</v>
      </c>
      <c r="C18" s="4">
        <v>45</v>
      </c>
      <c r="D18" s="4">
        <v>45</v>
      </c>
      <c r="E18" s="4">
        <v>1</v>
      </c>
      <c r="F18" s="6">
        <f t="shared" si="0"/>
        <v>45</v>
      </c>
      <c r="G18" s="7">
        <v>3</v>
      </c>
      <c r="H18" s="7">
        <v>3</v>
      </c>
      <c r="I18" s="74">
        <f t="shared" si="1"/>
        <v>0.2</v>
      </c>
      <c r="J18" s="73">
        <f t="shared" si="2"/>
        <v>135</v>
      </c>
      <c r="K18" s="75">
        <f t="shared" si="4"/>
        <v>4.5</v>
      </c>
      <c r="L18" s="74">
        <f t="shared" si="3"/>
        <v>675</v>
      </c>
      <c r="M18" s="82"/>
    </row>
    <row r="19" spans="1:13" ht="15.75" customHeight="1" x14ac:dyDescent="0.25">
      <c r="A19" s="17" t="s">
        <v>36</v>
      </c>
      <c r="B19" s="18">
        <v>13</v>
      </c>
      <c r="C19" s="4">
        <v>45</v>
      </c>
      <c r="D19" s="4">
        <v>45</v>
      </c>
      <c r="E19" s="4">
        <v>1</v>
      </c>
      <c r="F19" s="6">
        <f t="shared" si="0"/>
        <v>45</v>
      </c>
      <c r="G19" s="7">
        <v>3</v>
      </c>
      <c r="H19" s="7">
        <v>3</v>
      </c>
      <c r="I19" s="74">
        <f t="shared" si="1"/>
        <v>0.2</v>
      </c>
      <c r="J19" s="73">
        <f t="shared" si="2"/>
        <v>135</v>
      </c>
      <c r="K19" s="75">
        <f t="shared" si="4"/>
        <v>4.5</v>
      </c>
      <c r="L19" s="74">
        <f t="shared" si="3"/>
        <v>675</v>
      </c>
      <c r="M19" s="82"/>
    </row>
    <row r="20" spans="1:13" ht="15.75" customHeight="1" x14ac:dyDescent="0.25">
      <c r="A20" s="17"/>
      <c r="B20" s="18"/>
      <c r="C20" s="4"/>
      <c r="D20" s="4"/>
      <c r="E20" s="4"/>
      <c r="F20" s="6">
        <f t="shared" si="0"/>
        <v>0</v>
      </c>
      <c r="G20" s="7"/>
      <c r="H20" s="7"/>
      <c r="I20" s="74">
        <f t="shared" si="1"/>
        <v>0</v>
      </c>
      <c r="J20" s="73">
        <f t="shared" si="2"/>
        <v>0</v>
      </c>
      <c r="K20" s="75">
        <f t="shared" si="4"/>
        <v>0</v>
      </c>
      <c r="L20" s="74" t="e">
        <f t="shared" si="3"/>
        <v>#DIV/0!</v>
      </c>
      <c r="M20" s="82"/>
    </row>
    <row r="21" spans="1:13" ht="15.75" customHeight="1" x14ac:dyDescent="0.25">
      <c r="A21" s="17"/>
      <c r="B21" s="18"/>
      <c r="C21" s="4"/>
      <c r="D21" s="4"/>
      <c r="E21" s="4"/>
      <c r="F21" s="6">
        <f t="shared" si="0"/>
        <v>0</v>
      </c>
      <c r="G21" s="7"/>
      <c r="H21" s="7"/>
      <c r="I21" s="74">
        <f t="shared" si="1"/>
        <v>0</v>
      </c>
      <c r="J21" s="73">
        <f t="shared" si="2"/>
        <v>0</v>
      </c>
      <c r="K21" s="75">
        <f t="shared" si="4"/>
        <v>0</v>
      </c>
      <c r="L21" s="74" t="e">
        <f t="shared" si="3"/>
        <v>#DIV/0!</v>
      </c>
      <c r="M21" s="82"/>
    </row>
    <row r="22" spans="1:13" ht="15.75" customHeight="1" x14ac:dyDescent="0.25">
      <c r="A22" s="17"/>
      <c r="B22" s="18"/>
      <c r="C22" s="4"/>
      <c r="D22" s="4"/>
      <c r="E22" s="4"/>
      <c r="F22" s="6">
        <f t="shared" si="0"/>
        <v>0</v>
      </c>
      <c r="G22" s="7"/>
      <c r="H22" s="7"/>
      <c r="I22" s="74">
        <f t="shared" si="1"/>
        <v>0</v>
      </c>
      <c r="J22" s="73">
        <f t="shared" si="2"/>
        <v>0</v>
      </c>
      <c r="K22" s="75">
        <f t="shared" si="4"/>
        <v>0</v>
      </c>
      <c r="L22" s="74" t="e">
        <f t="shared" si="3"/>
        <v>#DIV/0!</v>
      </c>
      <c r="M22" s="82"/>
    </row>
    <row r="23" spans="1:13" ht="15.75" customHeight="1" x14ac:dyDescent="0.25">
      <c r="A23" s="15"/>
      <c r="B23" s="16"/>
      <c r="C23" s="4"/>
      <c r="D23" s="4"/>
      <c r="E23" s="4"/>
      <c r="F23" s="6">
        <f t="shared" si="0"/>
        <v>0</v>
      </c>
      <c r="G23" s="7"/>
      <c r="H23" s="7"/>
      <c r="I23" s="74">
        <f t="shared" si="1"/>
        <v>0</v>
      </c>
      <c r="J23" s="73">
        <f t="shared" si="2"/>
        <v>0</v>
      </c>
      <c r="K23" s="75">
        <f t="shared" si="4"/>
        <v>0</v>
      </c>
      <c r="L23" s="74" t="e">
        <f t="shared" si="3"/>
        <v>#DIV/0!</v>
      </c>
      <c r="M23" s="82"/>
    </row>
    <row r="24" spans="1:13" ht="15.75" customHeight="1" x14ac:dyDescent="0.25">
      <c r="A24" s="15"/>
      <c r="B24" s="16"/>
      <c r="C24" s="4"/>
      <c r="D24" s="4"/>
      <c r="E24" s="4"/>
      <c r="F24" s="6">
        <f t="shared" si="0"/>
        <v>0</v>
      </c>
      <c r="G24" s="7"/>
      <c r="H24" s="7"/>
      <c r="I24" s="74">
        <f t="shared" si="1"/>
        <v>0</v>
      </c>
      <c r="J24" s="73">
        <f t="shared" si="2"/>
        <v>0</v>
      </c>
      <c r="K24" s="75">
        <f t="shared" si="4"/>
        <v>0</v>
      </c>
      <c r="L24" s="74" t="e">
        <f t="shared" si="3"/>
        <v>#DIV/0!</v>
      </c>
      <c r="M24" s="82"/>
    </row>
    <row r="25" spans="1:13" ht="15.75" customHeight="1" x14ac:dyDescent="0.25">
      <c r="A25" s="17"/>
      <c r="B25" s="18"/>
      <c r="C25" s="4"/>
      <c r="D25" s="4"/>
      <c r="E25" s="4"/>
      <c r="F25" s="6">
        <f t="shared" si="0"/>
        <v>0</v>
      </c>
      <c r="G25" s="7"/>
      <c r="H25" s="7"/>
      <c r="I25" s="74">
        <f t="shared" si="1"/>
        <v>0</v>
      </c>
      <c r="J25" s="73">
        <f t="shared" si="2"/>
        <v>0</v>
      </c>
      <c r="K25" s="75">
        <f t="shared" si="4"/>
        <v>0</v>
      </c>
      <c r="L25" s="74" t="e">
        <f t="shared" si="3"/>
        <v>#DIV/0!</v>
      </c>
      <c r="M25" s="82"/>
    </row>
    <row r="26" spans="1:13" ht="15.75" customHeight="1" x14ac:dyDescent="0.25">
      <c r="A26" s="15"/>
      <c r="B26" s="16"/>
      <c r="C26" s="4"/>
      <c r="D26" s="4"/>
      <c r="E26" s="4"/>
      <c r="F26" s="6">
        <f t="shared" si="0"/>
        <v>0</v>
      </c>
      <c r="G26" s="7"/>
      <c r="H26" s="7"/>
      <c r="I26" s="74">
        <f t="shared" si="1"/>
        <v>0</v>
      </c>
      <c r="J26" s="73">
        <f t="shared" si="2"/>
        <v>0</v>
      </c>
      <c r="K26" s="75">
        <f t="shared" si="4"/>
        <v>0</v>
      </c>
      <c r="L26" s="74" t="e">
        <f t="shared" si="3"/>
        <v>#DIV/0!</v>
      </c>
      <c r="M26" s="82"/>
    </row>
    <row r="27" spans="1:13" ht="15.75" customHeight="1" x14ac:dyDescent="0.25">
      <c r="A27" s="15"/>
      <c r="B27" s="16"/>
      <c r="C27" s="4"/>
      <c r="D27" s="4"/>
      <c r="E27" s="4"/>
      <c r="F27" s="6">
        <f t="shared" si="0"/>
        <v>0</v>
      </c>
      <c r="G27" s="7"/>
      <c r="H27" s="7"/>
      <c r="I27" s="74">
        <f t="shared" si="1"/>
        <v>0</v>
      </c>
      <c r="J27" s="73">
        <f t="shared" si="2"/>
        <v>0</v>
      </c>
      <c r="K27" s="75">
        <f t="shared" si="4"/>
        <v>0</v>
      </c>
      <c r="L27" s="74" t="e">
        <f t="shared" si="3"/>
        <v>#DIV/0!</v>
      </c>
      <c r="M27" s="82"/>
    </row>
    <row r="28" spans="1:13" ht="15.75" customHeight="1" x14ac:dyDescent="0.25">
      <c r="A28" s="17"/>
      <c r="B28" s="18"/>
      <c r="C28" s="4"/>
      <c r="D28" s="4"/>
      <c r="E28" s="4"/>
      <c r="F28" s="6">
        <f t="shared" si="0"/>
        <v>0</v>
      </c>
      <c r="G28" s="7"/>
      <c r="H28" s="7"/>
      <c r="I28" s="74">
        <f t="shared" si="1"/>
        <v>0</v>
      </c>
      <c r="J28" s="73">
        <f t="shared" si="2"/>
        <v>0</v>
      </c>
      <c r="K28" s="75">
        <f t="shared" si="4"/>
        <v>0</v>
      </c>
      <c r="L28" s="74" t="e">
        <f t="shared" si="3"/>
        <v>#DIV/0!</v>
      </c>
      <c r="M28" s="82"/>
    </row>
    <row r="29" spans="1:13" ht="15.75" customHeight="1" x14ac:dyDescent="0.25">
      <c r="A29" s="17"/>
      <c r="B29" s="18"/>
      <c r="C29" s="4"/>
      <c r="D29" s="4"/>
      <c r="E29" s="4"/>
      <c r="F29" s="6">
        <f t="shared" si="0"/>
        <v>0</v>
      </c>
      <c r="G29" s="7"/>
      <c r="H29" s="7"/>
      <c r="I29" s="74">
        <f t="shared" si="1"/>
        <v>0</v>
      </c>
      <c r="J29" s="73">
        <f t="shared" si="2"/>
        <v>0</v>
      </c>
      <c r="K29" s="75">
        <f t="shared" si="4"/>
        <v>0</v>
      </c>
      <c r="L29" s="74" t="e">
        <f t="shared" si="3"/>
        <v>#DIV/0!</v>
      </c>
      <c r="M29" s="82"/>
    </row>
    <row r="30" spans="1:13" ht="15.75" customHeight="1" x14ac:dyDescent="0.25">
      <c r="A30" s="17"/>
      <c r="B30" s="18"/>
      <c r="C30" s="4"/>
      <c r="D30" s="4"/>
      <c r="E30" s="4"/>
      <c r="F30" s="6">
        <f t="shared" si="0"/>
        <v>0</v>
      </c>
      <c r="G30" s="7"/>
      <c r="H30" s="7"/>
      <c r="I30" s="74">
        <f t="shared" si="1"/>
        <v>0</v>
      </c>
      <c r="J30" s="73">
        <f t="shared" si="2"/>
        <v>0</v>
      </c>
      <c r="K30" s="75">
        <f t="shared" si="4"/>
        <v>0</v>
      </c>
      <c r="L30" s="74" t="e">
        <f t="shared" si="3"/>
        <v>#DIV/0!</v>
      </c>
      <c r="M30" s="82"/>
    </row>
    <row r="31" spans="1:13" ht="15.75" customHeight="1" x14ac:dyDescent="0.25">
      <c r="A31" s="17"/>
      <c r="B31" s="18"/>
      <c r="C31" s="4"/>
      <c r="D31" s="4"/>
      <c r="E31" s="4"/>
      <c r="F31" s="6">
        <f t="shared" si="0"/>
        <v>0</v>
      </c>
      <c r="G31" s="7"/>
      <c r="H31" s="7"/>
      <c r="I31" s="74">
        <f t="shared" si="1"/>
        <v>0</v>
      </c>
      <c r="J31" s="73">
        <f t="shared" si="2"/>
        <v>0</v>
      </c>
      <c r="K31" s="75">
        <f t="shared" si="4"/>
        <v>0</v>
      </c>
      <c r="L31" s="74" t="e">
        <f t="shared" si="3"/>
        <v>#DIV/0!</v>
      </c>
      <c r="M31" s="82"/>
    </row>
    <row r="32" spans="1:13" ht="15.75" customHeight="1" x14ac:dyDescent="0.25">
      <c r="A32" s="17"/>
      <c r="B32" s="18"/>
      <c r="C32" s="4"/>
      <c r="D32" s="4"/>
      <c r="E32" s="4"/>
      <c r="F32" s="6">
        <f t="shared" si="0"/>
        <v>0</v>
      </c>
      <c r="G32" s="7"/>
      <c r="H32" s="7"/>
      <c r="I32" s="74">
        <f t="shared" si="1"/>
        <v>0</v>
      </c>
      <c r="J32" s="73">
        <f t="shared" si="2"/>
        <v>0</v>
      </c>
      <c r="K32" s="75">
        <f t="shared" si="4"/>
        <v>0</v>
      </c>
      <c r="L32" s="74" t="e">
        <f t="shared" si="3"/>
        <v>#DIV/0!</v>
      </c>
      <c r="M32" s="82"/>
    </row>
    <row r="33" spans="1:13" ht="15.75" customHeight="1" x14ac:dyDescent="0.25">
      <c r="A33" s="17"/>
      <c r="B33" s="18"/>
      <c r="C33" s="4"/>
      <c r="D33" s="4"/>
      <c r="E33" s="4"/>
      <c r="F33" s="6">
        <f t="shared" si="0"/>
        <v>0</v>
      </c>
      <c r="G33" s="7"/>
      <c r="H33" s="7"/>
      <c r="I33" s="74">
        <f t="shared" si="1"/>
        <v>0</v>
      </c>
      <c r="J33" s="73">
        <f t="shared" si="2"/>
        <v>0</v>
      </c>
      <c r="K33" s="75">
        <f t="shared" si="4"/>
        <v>0</v>
      </c>
      <c r="L33" s="74" t="e">
        <f t="shared" si="3"/>
        <v>#DIV/0!</v>
      </c>
      <c r="M33" s="82"/>
    </row>
    <row r="34" spans="1:13" ht="15.75" customHeight="1" x14ac:dyDescent="0.25">
      <c r="A34" s="17"/>
      <c r="B34" s="18"/>
      <c r="C34" s="4"/>
      <c r="D34" s="4"/>
      <c r="E34" s="4"/>
      <c r="F34" s="6">
        <f t="shared" si="0"/>
        <v>0</v>
      </c>
      <c r="G34" s="7"/>
      <c r="H34" s="7"/>
      <c r="I34" s="74">
        <f t="shared" si="1"/>
        <v>0</v>
      </c>
      <c r="J34" s="73">
        <f t="shared" si="2"/>
        <v>0</v>
      </c>
      <c r="K34" s="75">
        <f t="shared" si="4"/>
        <v>0</v>
      </c>
      <c r="L34" s="74" t="e">
        <f t="shared" si="3"/>
        <v>#DIV/0!</v>
      </c>
      <c r="M34" s="82"/>
    </row>
    <row r="35" spans="1:13" ht="15.75" customHeight="1" x14ac:dyDescent="0.25">
      <c r="A35" s="19"/>
      <c r="B35" s="20"/>
      <c r="C35" s="4"/>
      <c r="D35" s="4"/>
      <c r="E35" s="4"/>
      <c r="F35" s="6">
        <f t="shared" si="0"/>
        <v>0</v>
      </c>
      <c r="G35" s="7"/>
      <c r="H35" s="7"/>
      <c r="I35" s="74">
        <f t="shared" si="1"/>
        <v>0</v>
      </c>
      <c r="J35" s="73">
        <f t="shared" si="2"/>
        <v>0</v>
      </c>
      <c r="K35" s="75">
        <f t="shared" si="4"/>
        <v>0</v>
      </c>
      <c r="L35" s="74" t="e">
        <f t="shared" si="3"/>
        <v>#DIV/0!</v>
      </c>
      <c r="M35" s="82"/>
    </row>
    <row r="36" spans="1:13" ht="15.75" customHeight="1" x14ac:dyDescent="0.25">
      <c r="A36" s="19"/>
      <c r="B36" s="20"/>
      <c r="C36" s="4"/>
      <c r="D36" s="4"/>
      <c r="E36" s="4"/>
      <c r="F36" s="6">
        <f t="shared" si="0"/>
        <v>0</v>
      </c>
      <c r="G36" s="7"/>
      <c r="H36" s="7"/>
      <c r="I36" s="74">
        <f t="shared" si="1"/>
        <v>0</v>
      </c>
      <c r="J36" s="73">
        <f t="shared" si="2"/>
        <v>0</v>
      </c>
      <c r="K36" s="75">
        <f t="shared" si="4"/>
        <v>0</v>
      </c>
      <c r="L36" s="74" t="e">
        <f t="shared" si="3"/>
        <v>#DIV/0!</v>
      </c>
      <c r="M36" s="82"/>
    </row>
    <row r="37" spans="1:13" ht="15.75" customHeight="1" x14ac:dyDescent="0.25">
      <c r="A37" s="12"/>
      <c r="B37" s="21"/>
      <c r="C37" s="4"/>
      <c r="D37" s="4"/>
      <c r="E37" s="4"/>
      <c r="F37" s="6">
        <f t="shared" si="0"/>
        <v>0</v>
      </c>
      <c r="G37" s="7"/>
      <c r="H37" s="7"/>
      <c r="I37" s="74">
        <f t="shared" si="1"/>
        <v>0</v>
      </c>
      <c r="J37" s="73">
        <f t="shared" si="2"/>
        <v>0</v>
      </c>
      <c r="K37" s="75">
        <f t="shared" si="4"/>
        <v>0</v>
      </c>
      <c r="L37" s="74" t="e">
        <f t="shared" si="3"/>
        <v>#DIV/0!</v>
      </c>
      <c r="M37" s="82"/>
    </row>
    <row r="38" spans="1:13" ht="15.75" customHeight="1" x14ac:dyDescent="0.25">
      <c r="A38" s="22"/>
      <c r="B38" s="18"/>
      <c r="C38" s="4"/>
      <c r="D38" s="4"/>
      <c r="E38" s="4"/>
      <c r="F38" s="6">
        <f t="shared" si="0"/>
        <v>0</v>
      </c>
      <c r="G38" s="7"/>
      <c r="H38" s="7"/>
      <c r="I38" s="74">
        <f t="shared" si="1"/>
        <v>0</v>
      </c>
      <c r="J38" s="73">
        <f t="shared" si="2"/>
        <v>0</v>
      </c>
      <c r="K38" s="75">
        <f t="shared" si="4"/>
        <v>0</v>
      </c>
      <c r="L38" s="74" t="e">
        <f t="shared" si="3"/>
        <v>#DIV/0!</v>
      </c>
      <c r="M38" s="82"/>
    </row>
    <row r="39" spans="1:13" ht="15.75" customHeight="1" x14ac:dyDescent="0.25">
      <c r="A39" s="22"/>
      <c r="B39" s="23"/>
      <c r="C39" s="4"/>
      <c r="D39" s="4"/>
      <c r="E39" s="4"/>
      <c r="F39" s="6">
        <f t="shared" si="0"/>
        <v>0</v>
      </c>
      <c r="G39" s="7"/>
      <c r="H39" s="7"/>
      <c r="I39" s="74">
        <f t="shared" si="1"/>
        <v>0</v>
      </c>
      <c r="J39" s="73">
        <f t="shared" si="2"/>
        <v>0</v>
      </c>
      <c r="K39" s="75">
        <f t="shared" si="4"/>
        <v>0</v>
      </c>
      <c r="L39" s="74" t="e">
        <f t="shared" si="3"/>
        <v>#DIV/0!</v>
      </c>
      <c r="M39" s="82"/>
    </row>
    <row r="40" spans="1:13" ht="15.75" customHeight="1" x14ac:dyDescent="0.25">
      <c r="A40" s="22"/>
      <c r="B40" s="23"/>
      <c r="C40" s="4"/>
      <c r="D40" s="4"/>
      <c r="E40" s="4"/>
      <c r="F40" s="6">
        <f t="shared" si="0"/>
        <v>0</v>
      </c>
      <c r="G40" s="7"/>
      <c r="H40" s="7"/>
      <c r="I40" s="74">
        <f t="shared" si="1"/>
        <v>0</v>
      </c>
      <c r="J40" s="73">
        <f t="shared" si="2"/>
        <v>0</v>
      </c>
      <c r="K40" s="75">
        <f t="shared" si="4"/>
        <v>0</v>
      </c>
      <c r="L40" s="74" t="e">
        <f t="shared" si="3"/>
        <v>#DIV/0!</v>
      </c>
      <c r="M40" s="82"/>
    </row>
    <row r="41" spans="1:13" ht="15.75" customHeight="1" x14ac:dyDescent="0.25">
      <c r="A41" s="76"/>
      <c r="B41" s="77"/>
      <c r="C41" s="54"/>
      <c r="D41" s="54"/>
      <c r="E41" s="54"/>
      <c r="F41" s="73">
        <f t="shared" ref="F41:F46" si="5">D41*E41</f>
        <v>0</v>
      </c>
      <c r="G41" s="55"/>
      <c r="H41" s="55"/>
      <c r="I41" s="74">
        <f t="shared" ref="I41:I45" si="6">H41*E41/15</f>
        <v>0</v>
      </c>
      <c r="J41" s="73">
        <f t="shared" ref="J41:J45" si="7">(F41*G41)</f>
        <v>0</v>
      </c>
      <c r="K41" s="75">
        <f t="shared" ref="K41:K45" si="8">J41/30</f>
        <v>0</v>
      </c>
      <c r="L41" s="74" t="e">
        <f t="shared" ref="L41:L45" si="9">J41/I41</f>
        <v>#DIV/0!</v>
      </c>
      <c r="M41" s="82"/>
    </row>
    <row r="42" spans="1:13" ht="15.75" customHeight="1" x14ac:dyDescent="0.25">
      <c r="A42" s="76"/>
      <c r="B42" s="78"/>
      <c r="C42" s="54"/>
      <c r="D42" s="54"/>
      <c r="E42" s="54"/>
      <c r="F42" s="73">
        <f t="shared" si="5"/>
        <v>0</v>
      </c>
      <c r="G42" s="55"/>
      <c r="H42" s="55"/>
      <c r="I42" s="74">
        <f t="shared" si="6"/>
        <v>0</v>
      </c>
      <c r="J42" s="73">
        <f t="shared" si="7"/>
        <v>0</v>
      </c>
      <c r="K42" s="75">
        <f t="shared" si="8"/>
        <v>0</v>
      </c>
      <c r="L42" s="74" t="e">
        <f t="shared" si="9"/>
        <v>#DIV/0!</v>
      </c>
      <c r="M42" s="82"/>
    </row>
    <row r="43" spans="1:13" ht="15.75" customHeight="1" x14ac:dyDescent="0.25">
      <c r="A43" s="76"/>
      <c r="B43" s="78"/>
      <c r="C43" s="54"/>
      <c r="D43" s="54"/>
      <c r="E43" s="54"/>
      <c r="F43" s="73">
        <f t="shared" si="5"/>
        <v>0</v>
      </c>
      <c r="G43" s="55"/>
      <c r="H43" s="55"/>
      <c r="I43" s="74">
        <f t="shared" si="6"/>
        <v>0</v>
      </c>
      <c r="J43" s="73">
        <f t="shared" si="7"/>
        <v>0</v>
      </c>
      <c r="K43" s="75">
        <f t="shared" si="8"/>
        <v>0</v>
      </c>
      <c r="L43" s="74" t="e">
        <f t="shared" si="9"/>
        <v>#DIV/0!</v>
      </c>
      <c r="M43" s="82"/>
    </row>
    <row r="44" spans="1:13" ht="15.75" customHeight="1" x14ac:dyDescent="0.25">
      <c r="A44" s="76"/>
      <c r="B44" s="77"/>
      <c r="C44" s="54"/>
      <c r="D44" s="54"/>
      <c r="E44" s="54"/>
      <c r="F44" s="73">
        <f t="shared" si="5"/>
        <v>0</v>
      </c>
      <c r="G44" s="55"/>
      <c r="H44" s="55"/>
      <c r="I44" s="74">
        <f t="shared" si="6"/>
        <v>0</v>
      </c>
      <c r="J44" s="73">
        <f t="shared" si="7"/>
        <v>0</v>
      </c>
      <c r="K44" s="75">
        <f t="shared" si="8"/>
        <v>0</v>
      </c>
      <c r="L44" s="74" t="e">
        <f t="shared" si="9"/>
        <v>#DIV/0!</v>
      </c>
      <c r="M44" s="82"/>
    </row>
    <row r="45" spans="1:13" ht="15.75" customHeight="1" x14ac:dyDescent="0.25">
      <c r="A45" s="76"/>
      <c r="B45" s="77"/>
      <c r="C45" s="54"/>
      <c r="D45" s="54"/>
      <c r="E45" s="54"/>
      <c r="F45" s="73">
        <f t="shared" si="5"/>
        <v>0</v>
      </c>
      <c r="G45" s="55"/>
      <c r="H45" s="55"/>
      <c r="I45" s="74">
        <f t="shared" si="6"/>
        <v>0</v>
      </c>
      <c r="J45" s="73">
        <f t="shared" si="7"/>
        <v>0</v>
      </c>
      <c r="K45" s="75">
        <f t="shared" si="8"/>
        <v>0</v>
      </c>
      <c r="L45" s="74" t="e">
        <f t="shared" si="9"/>
        <v>#DIV/0!</v>
      </c>
      <c r="M45" s="82"/>
    </row>
    <row r="46" spans="1:13" ht="15.75" customHeight="1" x14ac:dyDescent="0.25">
      <c r="A46" s="26"/>
      <c r="B46" s="26"/>
      <c r="C46" s="26"/>
      <c r="D46" s="26"/>
      <c r="E46" s="26"/>
      <c r="F46" s="73">
        <f t="shared" si="5"/>
        <v>0</v>
      </c>
      <c r="G46" s="26"/>
      <c r="H46" s="26"/>
      <c r="I46" s="74">
        <f t="shared" si="1"/>
        <v>0</v>
      </c>
      <c r="J46" s="73">
        <f t="shared" si="2"/>
        <v>0</v>
      </c>
      <c r="K46" s="75">
        <f t="shared" si="4"/>
        <v>0</v>
      </c>
      <c r="L46" s="74" t="e">
        <f t="shared" si="3"/>
        <v>#DIV/0!</v>
      </c>
      <c r="M46" s="113"/>
    </row>
    <row r="47" spans="1:13" ht="18.75" customHeight="1" x14ac:dyDescent="0.25">
      <c r="A47" s="83" t="s">
        <v>16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5"/>
    </row>
    <row r="48" spans="1:13" x14ac:dyDescent="0.25">
      <c r="A48" s="86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8"/>
    </row>
    <row r="49" spans="1:13" x14ac:dyDescent="0.25">
      <c r="A49" s="89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1"/>
    </row>
    <row r="50" spans="1:13" x14ac:dyDescent="0.25">
      <c r="A50" s="89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1"/>
    </row>
    <row r="51" spans="1:13" x14ac:dyDescent="0.25">
      <c r="A51" s="89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1"/>
    </row>
    <row r="52" spans="1:13" x14ac:dyDescent="0.25">
      <c r="A52" s="92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1"/>
    </row>
    <row r="53" spans="1:13" x14ac:dyDescent="0.25">
      <c r="A53" s="92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1"/>
    </row>
    <row r="54" spans="1:13" x14ac:dyDescent="0.25">
      <c r="A54" s="94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6"/>
    </row>
    <row r="55" spans="1:13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31"/>
    </row>
    <row r="56" spans="1:13" ht="15.75" thickBot="1" x14ac:dyDescent="0.3">
      <c r="A56" s="10" t="s">
        <v>17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</row>
    <row r="57" spans="1:13" ht="30" customHeight="1" thickTop="1" x14ac:dyDescent="0.25">
      <c r="A57" s="11" t="s">
        <v>18</v>
      </c>
      <c r="B57" s="97" t="s">
        <v>19</v>
      </c>
      <c r="C57" s="98"/>
      <c r="D57" s="98"/>
      <c r="E57" s="98"/>
      <c r="F57" s="98"/>
      <c r="G57" s="98"/>
      <c r="H57" s="99"/>
      <c r="I57" s="100"/>
      <c r="J57" s="59"/>
      <c r="K57" s="60"/>
      <c r="L57" s="60"/>
    </row>
    <row r="58" spans="1:13" x14ac:dyDescent="0.25">
      <c r="A58" s="60"/>
      <c r="B58" s="59"/>
      <c r="C58" s="59"/>
      <c r="D58" s="59"/>
      <c r="E58" s="59"/>
      <c r="F58" s="59"/>
      <c r="G58" s="59"/>
      <c r="H58" s="59"/>
      <c r="I58" s="59"/>
      <c r="J58" s="59"/>
      <c r="K58" s="60"/>
      <c r="L58" s="60"/>
    </row>
    <row r="59" spans="1:13" ht="32.25" customHeight="1" x14ac:dyDescent="0.25">
      <c r="A59" s="11" t="s">
        <v>20</v>
      </c>
      <c r="B59" s="101" t="s">
        <v>21</v>
      </c>
      <c r="C59" s="102"/>
      <c r="D59" s="102"/>
      <c r="E59" s="102"/>
      <c r="F59" s="102"/>
      <c r="G59" s="102"/>
      <c r="H59" s="103"/>
      <c r="I59" s="104"/>
      <c r="J59" s="60"/>
      <c r="K59" s="60"/>
      <c r="L59" s="60"/>
    </row>
    <row r="60" spans="1:13" x14ac:dyDescent="0.25">
      <c r="I60" s="61"/>
    </row>
  </sheetData>
  <sheetProtection formatCells="0" insertRows="0" deleteRows="0"/>
  <mergeCells count="11">
    <mergeCell ref="B59:G59"/>
    <mergeCell ref="H59:I59"/>
    <mergeCell ref="F3:H3"/>
    <mergeCell ref="E1:G1"/>
    <mergeCell ref="E2:G2"/>
    <mergeCell ref="A3:D3"/>
    <mergeCell ref="M7:M46"/>
    <mergeCell ref="A47:M47"/>
    <mergeCell ref="A48:M54"/>
    <mergeCell ref="B57:G57"/>
    <mergeCell ref="H57:I57"/>
  </mergeCells>
  <pageMargins left="0.2" right="0.2" top="0.4" bottom="0.5" header="0.3" footer="0.32"/>
  <pageSetup scale="72" fitToHeight="2" orientation="landscape" r:id="rId1"/>
  <headerFooter>
    <oddFooter>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56</xdr:row>
                    <xdr:rowOff>161925</xdr:rowOff>
                  </from>
                  <to>
                    <xdr:col>7</xdr:col>
                    <xdr:colOff>666750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58</xdr:row>
                    <xdr:rowOff>200025</xdr:rowOff>
                  </from>
                  <to>
                    <xdr:col>8</xdr:col>
                    <xdr:colOff>600075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56</xdr:row>
                    <xdr:rowOff>161925</xdr:rowOff>
                  </from>
                  <to>
                    <xdr:col>8</xdr:col>
                    <xdr:colOff>676275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58</xdr:row>
                    <xdr:rowOff>190500</xdr:rowOff>
                  </from>
                  <to>
                    <xdr:col>7</xdr:col>
                    <xdr:colOff>819150</xdr:colOff>
                    <xdr:row>59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zoomScaleNormal="100" workbookViewId="0">
      <selection activeCell="C2" sqref="C2"/>
    </sheetView>
  </sheetViews>
  <sheetFormatPr defaultColWidth="9.140625" defaultRowHeight="15" x14ac:dyDescent="0.25"/>
  <cols>
    <col min="1" max="1" width="9.140625" style="25"/>
    <col min="2" max="2" width="19.42578125" style="25" customWidth="1"/>
    <col min="3" max="3" width="19.140625" style="25" bestFit="1" customWidth="1"/>
    <col min="4" max="4" width="12.7109375" style="25" bestFit="1" customWidth="1"/>
    <col min="5" max="5" width="10.85546875" style="25" customWidth="1"/>
    <col min="6" max="6" width="10.140625" style="25" customWidth="1"/>
    <col min="7" max="7" width="11.140625" style="25" customWidth="1"/>
    <col min="8" max="16384" width="9.140625" style="25"/>
  </cols>
  <sheetData>
    <row r="1" spans="1:7" x14ac:dyDescent="0.25">
      <c r="A1" s="24" t="s">
        <v>1</v>
      </c>
      <c r="B1" s="24" t="s">
        <v>30</v>
      </c>
      <c r="C1" s="24" t="s">
        <v>32</v>
      </c>
      <c r="D1" s="35" t="s">
        <v>27</v>
      </c>
      <c r="E1" s="36" t="s">
        <v>2</v>
      </c>
      <c r="F1" s="37" t="s">
        <v>3</v>
      </c>
      <c r="G1" s="35" t="s">
        <v>4</v>
      </c>
    </row>
    <row r="2" spans="1:7" x14ac:dyDescent="0.25">
      <c r="A2" s="26" t="s">
        <v>28</v>
      </c>
      <c r="B2" s="38" t="s">
        <v>36</v>
      </c>
      <c r="C2" s="40">
        <v>6</v>
      </c>
      <c r="D2" s="28">
        <f>SUM('Summer 15:Spring 16'!I2)</f>
        <v>6.2000000000000011</v>
      </c>
      <c r="E2" s="29">
        <f>SUM('Summer 15:Spring 16'!J2)</f>
        <v>3945</v>
      </c>
      <c r="F2" s="30">
        <f>SUM('Summer 15:Spring 16'!K2)</f>
        <v>131.5</v>
      </c>
      <c r="G2" s="30">
        <f>E2/D2</f>
        <v>636.29032258064501</v>
      </c>
    </row>
    <row r="3" spans="1:7" x14ac:dyDescent="0.25">
      <c r="A3" s="31"/>
      <c r="B3" s="31"/>
      <c r="C3" s="31"/>
      <c r="D3" s="32"/>
      <c r="E3" s="33"/>
      <c r="F3" s="34"/>
      <c r="G3" s="34"/>
    </row>
  </sheetData>
  <pageMargins left="0.2" right="0.2" top="0.4" bottom="0.5" header="0.3" footer="0.32"/>
  <pageSetup fitToHeight="2" orientation="landscape" r:id="rId1"/>
  <headerFooter>
    <oddFooter>&amp;R&amp;9&amp;P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="90" zoomScaleNormal="90" workbookViewId="0">
      <pane ySplit="6" topLeftCell="A7" activePane="bottomLeft" state="frozen"/>
      <selection activeCell="E2" sqref="E2:G2"/>
      <selection pane="bottomLeft" activeCell="J3" sqref="J3"/>
    </sheetView>
  </sheetViews>
  <sheetFormatPr defaultColWidth="9.140625" defaultRowHeight="15" x14ac:dyDescent="0.25"/>
  <cols>
    <col min="1" max="1" width="9.140625" style="25"/>
    <col min="2" max="2" width="10.140625" style="25" customWidth="1"/>
    <col min="3" max="3" width="17.85546875" style="25" customWidth="1"/>
    <col min="4" max="4" width="9.85546875" style="25" customWidth="1"/>
    <col min="5" max="5" width="11.85546875" style="25" customWidth="1"/>
    <col min="6" max="6" width="9.85546875" style="25" customWidth="1"/>
    <col min="7" max="7" width="7.7109375" style="25" customWidth="1"/>
    <col min="8" max="8" width="8.140625" style="25" customWidth="1"/>
    <col min="9" max="9" width="20.28515625" style="25" bestFit="1" customWidth="1"/>
    <col min="10" max="10" width="10.5703125" style="25" bestFit="1" customWidth="1"/>
    <col min="11" max="11" width="8.28515625" style="25" customWidth="1"/>
    <col min="12" max="12" width="9.140625" style="25"/>
    <col min="13" max="13" width="15.42578125" style="25" customWidth="1"/>
    <col min="14" max="14" width="42" style="25" customWidth="1"/>
    <col min="15" max="16384" width="9.140625" style="25"/>
  </cols>
  <sheetData>
    <row r="1" spans="1:14" x14ac:dyDescent="0.25">
      <c r="B1" s="39"/>
      <c r="C1" s="39"/>
      <c r="D1"/>
      <c r="E1" s="24" t="s">
        <v>1</v>
      </c>
      <c r="F1" s="107" t="s">
        <v>30</v>
      </c>
      <c r="G1" s="108"/>
      <c r="H1" s="109"/>
      <c r="I1" s="24" t="s">
        <v>32</v>
      </c>
      <c r="J1" s="35" t="s">
        <v>29</v>
      </c>
      <c r="K1" s="36" t="s">
        <v>2</v>
      </c>
      <c r="L1" s="37" t="s">
        <v>3</v>
      </c>
      <c r="M1" s="35" t="s">
        <v>4</v>
      </c>
    </row>
    <row r="2" spans="1:14" x14ac:dyDescent="0.25">
      <c r="B2" s="39"/>
      <c r="C2" s="39"/>
      <c r="D2"/>
      <c r="E2" s="26" t="s">
        <v>34</v>
      </c>
      <c r="F2" s="125" t="str">
        <f>'2015-16 Summary'!B2</f>
        <v>ANTR</v>
      </c>
      <c r="G2" s="125"/>
      <c r="H2" s="125"/>
      <c r="I2" s="40">
        <f>'2015-16 Summary'!C2</f>
        <v>6</v>
      </c>
      <c r="J2" s="28">
        <f>SUM(J7:J10)</f>
        <v>0.2</v>
      </c>
      <c r="K2" s="28">
        <f>SUM(K7:K10)</f>
        <v>135</v>
      </c>
      <c r="L2" s="28">
        <f>SUM(L7:L10)</f>
        <v>4.5</v>
      </c>
      <c r="M2" s="42">
        <f>K2/J2</f>
        <v>675</v>
      </c>
    </row>
    <row r="3" spans="1:14" ht="19.5" customHeight="1" x14ac:dyDescent="0.25">
      <c r="A3" s="123"/>
      <c r="B3" s="123"/>
      <c r="C3" s="123"/>
      <c r="D3" s="123"/>
      <c r="E3" s="123"/>
      <c r="F3" s="80"/>
      <c r="G3" s="105" t="s">
        <v>26</v>
      </c>
      <c r="H3" s="105"/>
      <c r="I3" s="106"/>
      <c r="J3" s="28">
        <f>'2015-16 Summary'!C2-'Proposed Additions'!J2-'Fall 15'!I2-'Spring 16'!I2-'Summer 15'!I2</f>
        <v>-0.40000000000000124</v>
      </c>
      <c r="K3" s="43"/>
      <c r="L3" s="44"/>
      <c r="M3" s="44"/>
    </row>
    <row r="4" spans="1:14" ht="19.5" customHeight="1" x14ac:dyDescent="0.25">
      <c r="A4" s="126" t="s">
        <v>6</v>
      </c>
      <c r="B4" s="126"/>
      <c r="C4" s="126"/>
      <c r="D4" s="126"/>
      <c r="E4" s="126"/>
      <c r="F4" s="2"/>
      <c r="G4" s="45"/>
      <c r="H4" s="65"/>
      <c r="I4" s="46"/>
      <c r="J4" s="47"/>
      <c r="K4" s="48"/>
      <c r="L4" s="49"/>
      <c r="M4" s="49"/>
    </row>
    <row r="5" spans="1:14" ht="16.5" customHeight="1" x14ac:dyDescent="0.25">
      <c r="C5" s="39"/>
      <c r="D5" s="39"/>
      <c r="E5" s="39"/>
      <c r="F5" s="39"/>
      <c r="G5" s="39"/>
      <c r="H5" s="39"/>
      <c r="I5" s="39"/>
      <c r="J5" s="39"/>
      <c r="K5" s="50"/>
      <c r="L5" s="39"/>
      <c r="M5" s="51"/>
    </row>
    <row r="6" spans="1:14" ht="80.45" customHeight="1" x14ac:dyDescent="0.25">
      <c r="A6" s="66" t="s">
        <v>0</v>
      </c>
      <c r="B6" s="66" t="s">
        <v>7</v>
      </c>
      <c r="C6" s="67" t="s">
        <v>8</v>
      </c>
      <c r="D6" s="68" t="s">
        <v>9</v>
      </c>
      <c r="E6" s="68" t="s">
        <v>31</v>
      </c>
      <c r="F6" s="52" t="s">
        <v>10</v>
      </c>
      <c r="G6" s="68" t="s">
        <v>11</v>
      </c>
      <c r="H6" s="69" t="s">
        <v>25</v>
      </c>
      <c r="I6" s="68" t="s">
        <v>12</v>
      </c>
      <c r="J6" s="70" t="s">
        <v>24</v>
      </c>
      <c r="K6" s="71" t="s">
        <v>13</v>
      </c>
      <c r="L6" s="72" t="s">
        <v>14</v>
      </c>
      <c r="M6" s="35" t="s">
        <v>4</v>
      </c>
      <c r="N6" s="53" t="s">
        <v>15</v>
      </c>
    </row>
    <row r="7" spans="1:14" ht="15.75" customHeight="1" x14ac:dyDescent="0.25">
      <c r="A7" s="3" t="s">
        <v>38</v>
      </c>
      <c r="B7" s="3" t="s">
        <v>36</v>
      </c>
      <c r="C7" s="4">
        <v>3</v>
      </c>
      <c r="D7" s="4">
        <v>45</v>
      </c>
      <c r="E7" s="5">
        <v>45</v>
      </c>
      <c r="F7" s="4">
        <v>1</v>
      </c>
      <c r="G7" s="6">
        <f>F7*E7</f>
        <v>45</v>
      </c>
      <c r="H7" s="7">
        <v>3</v>
      </c>
      <c r="I7" s="8">
        <v>3</v>
      </c>
      <c r="J7" s="74">
        <f t="shared" ref="J7:J12" si="0">I7*F7/15</f>
        <v>0.2</v>
      </c>
      <c r="K7" s="73">
        <f>G7*H7</f>
        <v>135</v>
      </c>
      <c r="L7" s="75">
        <f>K7/30</f>
        <v>4.5</v>
      </c>
      <c r="M7" s="74">
        <f t="shared" ref="M7:M12" si="1">K7/J7</f>
        <v>675</v>
      </c>
      <c r="N7" s="81"/>
    </row>
    <row r="8" spans="1:14" ht="15.75" customHeight="1" x14ac:dyDescent="0.25">
      <c r="A8" s="3"/>
      <c r="B8" s="3"/>
      <c r="C8" s="3"/>
      <c r="D8" s="4"/>
      <c r="E8" s="5"/>
      <c r="F8" s="4"/>
      <c r="G8" s="6">
        <f t="shared" ref="G8:G12" si="2">E8*F8</f>
        <v>0</v>
      </c>
      <c r="H8" s="7"/>
      <c r="I8" s="8"/>
      <c r="J8" s="74">
        <f t="shared" si="0"/>
        <v>0</v>
      </c>
      <c r="K8" s="73">
        <f t="shared" ref="K8:K12" si="3">(G8*H8)</f>
        <v>0</v>
      </c>
      <c r="L8" s="75">
        <f t="shared" ref="L8:L12" si="4">K8/30</f>
        <v>0</v>
      </c>
      <c r="M8" s="74" t="e">
        <f t="shared" si="1"/>
        <v>#DIV/0!</v>
      </c>
      <c r="N8" s="82"/>
    </row>
    <row r="9" spans="1:14" ht="15.75" customHeight="1" x14ac:dyDescent="0.25">
      <c r="A9" s="9"/>
      <c r="B9" s="9"/>
      <c r="C9" s="9"/>
      <c r="D9" s="9"/>
      <c r="E9" s="9"/>
      <c r="F9" s="9"/>
      <c r="G9" s="6">
        <f t="shared" si="2"/>
        <v>0</v>
      </c>
      <c r="H9" s="1"/>
      <c r="I9" s="1"/>
      <c r="J9" s="74">
        <f t="shared" si="0"/>
        <v>0</v>
      </c>
      <c r="K9" s="73">
        <f t="shared" si="3"/>
        <v>0</v>
      </c>
      <c r="L9" s="75">
        <f t="shared" si="4"/>
        <v>0</v>
      </c>
      <c r="M9" s="74" t="e">
        <f t="shared" si="1"/>
        <v>#DIV/0!</v>
      </c>
      <c r="N9" s="82"/>
    </row>
    <row r="10" spans="1:14" ht="15.75" customHeight="1" x14ac:dyDescent="0.25">
      <c r="A10" s="56"/>
      <c r="B10" s="56"/>
      <c r="C10" s="56"/>
      <c r="D10" s="56"/>
      <c r="E10" s="56"/>
      <c r="F10" s="56"/>
      <c r="G10" s="73">
        <f t="shared" si="2"/>
        <v>0</v>
      </c>
      <c r="H10" s="27"/>
      <c r="I10" s="27"/>
      <c r="J10" s="74">
        <f t="shared" si="0"/>
        <v>0</v>
      </c>
      <c r="K10" s="73">
        <f t="shared" si="3"/>
        <v>0</v>
      </c>
      <c r="L10" s="75">
        <f t="shared" si="4"/>
        <v>0</v>
      </c>
      <c r="M10" s="74" t="e">
        <f t="shared" si="1"/>
        <v>#DIV/0!</v>
      </c>
      <c r="N10" s="82"/>
    </row>
    <row r="11" spans="1:14" ht="15.75" customHeight="1" x14ac:dyDescent="0.25">
      <c r="A11" s="56"/>
      <c r="B11" s="56"/>
      <c r="C11" s="56"/>
      <c r="D11" s="56"/>
      <c r="E11" s="56"/>
      <c r="F11" s="56"/>
      <c r="G11" s="73">
        <f t="shared" si="2"/>
        <v>0</v>
      </c>
      <c r="H11" s="27"/>
      <c r="I11" s="27"/>
      <c r="J11" s="74">
        <f t="shared" si="0"/>
        <v>0</v>
      </c>
      <c r="K11" s="73">
        <f t="shared" si="3"/>
        <v>0</v>
      </c>
      <c r="L11" s="75">
        <f t="shared" si="4"/>
        <v>0</v>
      </c>
      <c r="M11" s="74" t="e">
        <f t="shared" si="1"/>
        <v>#DIV/0!</v>
      </c>
      <c r="N11" s="82"/>
    </row>
    <row r="12" spans="1:14" ht="15.75" customHeight="1" x14ac:dyDescent="0.25">
      <c r="A12" s="26"/>
      <c r="B12" s="26"/>
      <c r="C12" s="26"/>
      <c r="D12" s="26"/>
      <c r="E12" s="26"/>
      <c r="F12" s="26"/>
      <c r="G12" s="73">
        <f t="shared" si="2"/>
        <v>0</v>
      </c>
      <c r="H12" s="26"/>
      <c r="I12" s="26"/>
      <c r="J12" s="74">
        <f t="shared" si="0"/>
        <v>0</v>
      </c>
      <c r="K12" s="73">
        <f t="shared" si="3"/>
        <v>0</v>
      </c>
      <c r="L12" s="75">
        <f t="shared" si="4"/>
        <v>0</v>
      </c>
      <c r="M12" s="74" t="e">
        <f t="shared" si="1"/>
        <v>#DIV/0!</v>
      </c>
      <c r="N12" s="82"/>
    </row>
    <row r="13" spans="1:14" ht="18.75" customHeight="1" x14ac:dyDescent="0.25">
      <c r="A13" s="114" t="s">
        <v>35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5"/>
    </row>
    <row r="14" spans="1:14" x14ac:dyDescent="0.25">
      <c r="A14" s="116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8"/>
    </row>
    <row r="15" spans="1:14" x14ac:dyDescent="0.25">
      <c r="A15" s="119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1"/>
    </row>
    <row r="16" spans="1:14" x14ac:dyDescent="0.25">
      <c r="A16" s="119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1"/>
    </row>
    <row r="17" spans="1:14" x14ac:dyDescent="0.25">
      <c r="A17" s="119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1"/>
    </row>
    <row r="18" spans="1:14" x14ac:dyDescent="0.25">
      <c r="A18" s="119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1"/>
    </row>
    <row r="19" spans="1:14" x14ac:dyDescent="0.25">
      <c r="A19" s="119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1"/>
    </row>
    <row r="20" spans="1:14" x14ac:dyDescent="0.25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4"/>
    </row>
    <row r="21" spans="1:14" x14ac:dyDescent="0.25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80"/>
    </row>
    <row r="22" spans="1:14" x14ac:dyDescent="0.2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4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</sheetData>
  <sheetProtection formatCells="0" insertRows="0" deleteRows="0"/>
  <mergeCells count="8">
    <mergeCell ref="A13:N13"/>
    <mergeCell ref="A14:N20"/>
    <mergeCell ref="F1:H1"/>
    <mergeCell ref="F2:H2"/>
    <mergeCell ref="G3:I3"/>
    <mergeCell ref="N7:N12"/>
    <mergeCell ref="A3:E3"/>
    <mergeCell ref="A4:E4"/>
  </mergeCells>
  <pageMargins left="0.2" right="0.2" top="0.4" bottom="0.5" header="0.3" footer="0.32"/>
  <pageSetup scale="71" fitToHeight="2" orientation="landscape" r:id="rId1"/>
  <headerFooter>
    <oddFooter>&amp;R&amp;9&amp;P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Summer 15</vt:lpstr>
      <vt:lpstr>Fall 15</vt:lpstr>
      <vt:lpstr>Spring 16</vt:lpstr>
      <vt:lpstr>2015-16 Summary</vt:lpstr>
      <vt:lpstr>Proposed Additions</vt:lpstr>
      <vt:lpstr>'Fall 15'!Print_Area</vt:lpstr>
      <vt:lpstr>'Spring 16'!Print_Area</vt:lpstr>
      <vt:lpstr>'Summer 15'!Print_Area</vt:lpstr>
      <vt:lpstr>'Fall 15'!Print_Titles</vt:lpstr>
      <vt:lpstr>'Proposed Additions'!Print_Titles</vt:lpstr>
      <vt:lpstr>'Spring 16'!Print_Titles</vt:lpstr>
      <vt:lpstr>'Summer 15'!Print_Titles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lhart</cp:lastModifiedBy>
  <cp:lastPrinted>2014-11-14T02:32:31Z</cp:lastPrinted>
  <dcterms:created xsi:type="dcterms:W3CDTF">2013-10-25T01:46:28Z</dcterms:created>
  <dcterms:modified xsi:type="dcterms:W3CDTF">2015-04-02T18:08:29Z</dcterms:modified>
</cp:coreProperties>
</file>