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ll Folders\CEMC\2021-22 Discipline Plans\Completed Discipline Plans\"/>
    </mc:Choice>
  </mc:AlternateContent>
  <xr:revisionPtr revIDLastSave="0" documentId="13_ncr:1_{3C1EABA6-6744-46ED-A1A5-6AABA8DC52DC}" xr6:coauthVersionLast="36" xr6:coauthVersionMax="36" xr10:uidLastSave="{00000000-0000-0000-0000-000000000000}"/>
  <bookViews>
    <workbookView xWindow="0" yWindow="0" windowWidth="28800" windowHeight="12225" activeTab="2" xr2:uid="{F5A4276A-174F-40C4-9C3A-90861E8FDD88}"/>
  </bookViews>
  <sheets>
    <sheet name="Summer 21" sheetId="1" r:id="rId1"/>
    <sheet name="Fall 21" sheetId="2" r:id="rId2"/>
    <sheet name="Spring 22" sheetId="3" r:id="rId3"/>
    <sheet name="2021-22 Summary" sheetId="4" r:id="rId4"/>
    <sheet name="Proposed Additions" sheetId="6" r:id="rId5"/>
  </sheets>
  <definedNames>
    <definedName name="_xlnm.Print_Area" localSheetId="1">'Fall 21'!$A$1:$N$41</definedName>
    <definedName name="_xlnm.Print_Area" localSheetId="2">'Spring 22'!$A$1:$M$41</definedName>
    <definedName name="_xlnm.Print_Area" localSheetId="0">'Summer 21'!$A$1:$O$30</definedName>
    <definedName name="_xlnm.Print_Titles" localSheetId="1">'Fall 21'!$6:$6</definedName>
    <definedName name="_xlnm.Print_Titles" localSheetId="4">'Proposed Additions'!$6:$6</definedName>
    <definedName name="_xlnm.Print_Titles" localSheetId="2">'Spring 22'!$6:$6</definedName>
    <definedName name="_xlnm.Print_Titles" localSheetId="0">'Summer 21'!$6:$6</definedName>
  </definedNames>
  <calcPr calcId="191029"/>
</workbook>
</file>

<file path=xl/calcChain.xml><?xml version="1.0" encoding="utf-8"?>
<calcChain xmlns="http://schemas.openxmlformats.org/spreadsheetml/2006/main">
  <c r="H19" i="1" l="1"/>
  <c r="L19" i="1" s="1"/>
  <c r="K19" i="1"/>
  <c r="H20" i="1"/>
  <c r="L20" i="1" s="1"/>
  <c r="M20" i="1" s="1"/>
  <c r="K20" i="1"/>
  <c r="N19" i="1" l="1"/>
  <c r="M19" i="1"/>
  <c r="N20" i="1"/>
  <c r="E2" i="3"/>
  <c r="F2" i="2"/>
  <c r="G2" i="1"/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K12" i="1"/>
  <c r="K13" i="1"/>
  <c r="K14" i="1"/>
  <c r="K15" i="1"/>
  <c r="K16" i="1"/>
  <c r="K17" i="1"/>
  <c r="K18" i="1"/>
  <c r="K7" i="1"/>
  <c r="K8" i="1"/>
  <c r="K9" i="1"/>
  <c r="K10" i="1"/>
  <c r="F7" i="3" l="1"/>
  <c r="G7" i="2"/>
  <c r="H11" i="1"/>
  <c r="J2" i="6" l="1"/>
  <c r="G31" i="2" l="1"/>
  <c r="K31" i="2" s="1"/>
  <c r="G32" i="2"/>
  <c r="K32" i="2" s="1"/>
  <c r="G33" i="2"/>
  <c r="K33" i="2" s="1"/>
  <c r="G34" i="2"/>
  <c r="K34" i="2" s="1"/>
  <c r="G35" i="2"/>
  <c r="K35" i="2" s="1"/>
  <c r="L33" i="2" l="1"/>
  <c r="M33" i="2"/>
  <c r="M35" i="2"/>
  <c r="L35" i="2"/>
  <c r="M34" i="2"/>
  <c r="L34" i="2"/>
  <c r="M32" i="2"/>
  <c r="L32" i="2"/>
  <c r="L31" i="2"/>
  <c r="M31" i="2"/>
  <c r="F28" i="3"/>
  <c r="J28" i="3" s="1"/>
  <c r="F29" i="3"/>
  <c r="J29" i="3" s="1"/>
  <c r="F30" i="3"/>
  <c r="J30" i="3" s="1"/>
  <c r="G28" i="2"/>
  <c r="K28" i="2" s="1"/>
  <c r="G29" i="2"/>
  <c r="K29" i="2" s="1"/>
  <c r="G30" i="2"/>
  <c r="K30" i="2" s="1"/>
  <c r="L30" i="3" l="1"/>
  <c r="K30" i="3"/>
  <c r="K29" i="3"/>
  <c r="L29" i="3"/>
  <c r="K28" i="3"/>
  <c r="L28" i="3"/>
  <c r="L30" i="2"/>
  <c r="M30" i="2"/>
  <c r="M29" i="2"/>
  <c r="L29" i="2"/>
  <c r="L28" i="2"/>
  <c r="M28" i="2"/>
  <c r="H8" i="6"/>
  <c r="L8" i="6" s="1"/>
  <c r="K8" i="6"/>
  <c r="H9" i="6"/>
  <c r="L9" i="6" s="1"/>
  <c r="K9" i="6"/>
  <c r="H10" i="6"/>
  <c r="L10" i="6" s="1"/>
  <c r="K10" i="6"/>
  <c r="N10" i="6" l="1"/>
  <c r="M10" i="6"/>
  <c r="M8" i="6"/>
  <c r="N8" i="6"/>
  <c r="M9" i="6"/>
  <c r="N9" i="6"/>
  <c r="G2" i="6"/>
  <c r="I2" i="2"/>
  <c r="H2" i="3"/>
  <c r="J2" i="1"/>
  <c r="K15" i="6" l="1"/>
  <c r="H15" i="6"/>
  <c r="L15" i="6" s="1"/>
  <c r="K14" i="6"/>
  <c r="H14" i="6"/>
  <c r="L14" i="6" s="1"/>
  <c r="K13" i="6"/>
  <c r="H13" i="6"/>
  <c r="L13" i="6" s="1"/>
  <c r="K12" i="6"/>
  <c r="H12" i="6"/>
  <c r="L12" i="6" s="1"/>
  <c r="M12" i="6" s="1"/>
  <c r="K11" i="6"/>
  <c r="H11" i="6"/>
  <c r="L11" i="6" s="1"/>
  <c r="K7" i="6"/>
  <c r="K2" i="6" s="1"/>
  <c r="H7" i="6"/>
  <c r="L7" i="6" s="1"/>
  <c r="L2" i="6" l="1"/>
  <c r="N2" i="6" s="1"/>
  <c r="N13" i="6"/>
  <c r="M7" i="6"/>
  <c r="N7" i="6"/>
  <c r="N15" i="6"/>
  <c r="M15" i="6"/>
  <c r="N11" i="6"/>
  <c r="M11" i="6"/>
  <c r="N14" i="6"/>
  <c r="M14" i="6"/>
  <c r="N12" i="6"/>
  <c r="M13" i="6"/>
  <c r="M2" i="6" l="1"/>
  <c r="G8" i="2"/>
  <c r="K8" i="2" s="1"/>
  <c r="G9" i="2"/>
  <c r="K9" i="2" s="1"/>
  <c r="G10" i="2"/>
  <c r="K10" i="2" s="1"/>
  <c r="G11" i="2"/>
  <c r="K11" i="2" s="1"/>
  <c r="G12" i="2"/>
  <c r="K12" i="2" s="1"/>
  <c r="G13" i="2"/>
  <c r="K13" i="2" s="1"/>
  <c r="G14" i="2"/>
  <c r="K14" i="2" s="1"/>
  <c r="G15" i="2"/>
  <c r="K15" i="2" s="1"/>
  <c r="G16" i="2"/>
  <c r="K16" i="2" s="1"/>
  <c r="G17" i="2"/>
  <c r="K17" i="2" s="1"/>
  <c r="G18" i="2"/>
  <c r="K18" i="2" s="1"/>
  <c r="G19" i="2"/>
  <c r="K19" i="2" s="1"/>
  <c r="G20" i="2"/>
  <c r="K20" i="2" s="1"/>
  <c r="G21" i="2"/>
  <c r="K21" i="2" s="1"/>
  <c r="G22" i="2"/>
  <c r="K22" i="2" s="1"/>
  <c r="G23" i="2"/>
  <c r="K23" i="2" s="1"/>
  <c r="G24" i="2"/>
  <c r="K24" i="2" s="1"/>
  <c r="G25" i="2"/>
  <c r="K25" i="2" s="1"/>
  <c r="G26" i="2"/>
  <c r="K26" i="2" s="1"/>
  <c r="G27" i="2"/>
  <c r="K27" i="2" s="1"/>
  <c r="G36" i="2"/>
  <c r="K36" i="2" s="1"/>
  <c r="G37" i="2"/>
  <c r="K37" i="2" s="1"/>
  <c r="G38" i="2"/>
  <c r="K38" i="2" s="1"/>
  <c r="G39" i="2"/>
  <c r="K39" i="2" s="1"/>
  <c r="G40" i="2"/>
  <c r="K40" i="2" s="1"/>
  <c r="G41" i="2"/>
  <c r="K41" i="2" s="1"/>
  <c r="F36" i="3"/>
  <c r="J36" i="3" s="1"/>
  <c r="L36" i="3" l="1"/>
  <c r="K36" i="3"/>
  <c r="L25" i="2"/>
  <c r="M25" i="2"/>
  <c r="M17" i="2"/>
  <c r="L17" i="2"/>
  <c r="L40" i="2"/>
  <c r="M40" i="2"/>
  <c r="L24" i="2"/>
  <c r="M24" i="2"/>
  <c r="L16" i="2"/>
  <c r="M16" i="2"/>
  <c r="M38" i="2"/>
  <c r="L38" i="2"/>
  <c r="M26" i="2"/>
  <c r="L26" i="2"/>
  <c r="M22" i="2"/>
  <c r="L22" i="2"/>
  <c r="L18" i="2"/>
  <c r="M18" i="2"/>
  <c r="L14" i="2"/>
  <c r="M14" i="2"/>
  <c r="M41" i="2"/>
  <c r="L41" i="2"/>
  <c r="L37" i="2"/>
  <c r="M37" i="2"/>
  <c r="L21" i="2"/>
  <c r="M21" i="2"/>
  <c r="L13" i="2"/>
  <c r="M13" i="2"/>
  <c r="L36" i="2"/>
  <c r="M36" i="2"/>
  <c r="M20" i="2"/>
  <c r="L20" i="2"/>
  <c r="L39" i="2"/>
  <c r="M39" i="2"/>
  <c r="L27" i="2"/>
  <c r="M27" i="2"/>
  <c r="M23" i="2"/>
  <c r="L23" i="2"/>
  <c r="L19" i="2"/>
  <c r="M19" i="2"/>
  <c r="L15" i="2"/>
  <c r="M15" i="2"/>
  <c r="M12" i="2"/>
  <c r="L12" i="2"/>
  <c r="L11" i="2"/>
  <c r="M11" i="2"/>
  <c r="L10" i="2"/>
  <c r="M10" i="2"/>
  <c r="M9" i="2"/>
  <c r="L9" i="2"/>
  <c r="L8" i="2"/>
  <c r="M8" i="2"/>
  <c r="H13" i="1"/>
  <c r="L13" i="1" s="1"/>
  <c r="F39" i="3"/>
  <c r="J39" i="3" s="1"/>
  <c r="F38" i="3"/>
  <c r="J38" i="3" s="1"/>
  <c r="F37" i="3"/>
  <c r="J37" i="3" s="1"/>
  <c r="F35" i="3"/>
  <c r="J35" i="3" s="1"/>
  <c r="F34" i="3"/>
  <c r="J34" i="3" s="1"/>
  <c r="F33" i="3"/>
  <c r="J33" i="3" s="1"/>
  <c r="F32" i="3"/>
  <c r="J32" i="3" s="1"/>
  <c r="F31" i="3"/>
  <c r="J31" i="3" s="1"/>
  <c r="F27" i="3"/>
  <c r="J27" i="3" s="1"/>
  <c r="F26" i="3"/>
  <c r="J26" i="3" s="1"/>
  <c r="F25" i="3"/>
  <c r="J25" i="3" s="1"/>
  <c r="F24" i="3"/>
  <c r="J24" i="3" s="1"/>
  <c r="F23" i="3"/>
  <c r="J23" i="3" s="1"/>
  <c r="F22" i="3"/>
  <c r="J22" i="3" s="1"/>
  <c r="F21" i="3"/>
  <c r="J21" i="3" s="1"/>
  <c r="F20" i="3"/>
  <c r="J20" i="3" s="1"/>
  <c r="F19" i="3"/>
  <c r="J19" i="3" s="1"/>
  <c r="F18" i="3"/>
  <c r="J18" i="3" s="1"/>
  <c r="F17" i="3"/>
  <c r="J17" i="3" s="1"/>
  <c r="F16" i="3"/>
  <c r="J16" i="3" s="1"/>
  <c r="F15" i="3"/>
  <c r="J15" i="3" s="1"/>
  <c r="F14" i="3"/>
  <c r="J14" i="3" s="1"/>
  <c r="F13" i="3"/>
  <c r="J13" i="3" s="1"/>
  <c r="F12" i="3"/>
  <c r="J12" i="3" s="1"/>
  <c r="F11" i="3"/>
  <c r="J11" i="3" s="1"/>
  <c r="F10" i="3"/>
  <c r="J10" i="3" s="1"/>
  <c r="F9" i="3"/>
  <c r="J9" i="3" s="1"/>
  <c r="F8" i="3"/>
  <c r="J8" i="3" s="1"/>
  <c r="H12" i="1"/>
  <c r="L12" i="1" s="1"/>
  <c r="M12" i="1" l="1"/>
  <c r="N12" i="1"/>
  <c r="M13" i="1"/>
  <c r="N13" i="1"/>
  <c r="K19" i="3"/>
  <c r="L19" i="3"/>
  <c r="K23" i="3"/>
  <c r="L23" i="3"/>
  <c r="L27" i="3"/>
  <c r="K27" i="3"/>
  <c r="K34" i="3"/>
  <c r="L34" i="3"/>
  <c r="L39" i="3"/>
  <c r="K39" i="3"/>
  <c r="K20" i="3"/>
  <c r="L20" i="3"/>
  <c r="L24" i="3"/>
  <c r="K24" i="3"/>
  <c r="K31" i="3"/>
  <c r="L31" i="3"/>
  <c r="K35" i="3"/>
  <c r="L35" i="3"/>
  <c r="L21" i="3"/>
  <c r="K21" i="3"/>
  <c r="K25" i="3"/>
  <c r="L25" i="3"/>
  <c r="K32" i="3"/>
  <c r="L32" i="3"/>
  <c r="K37" i="3"/>
  <c r="L37" i="3"/>
  <c r="K22" i="3"/>
  <c r="L22" i="3"/>
  <c r="K26" i="3"/>
  <c r="L26" i="3"/>
  <c r="L33" i="3"/>
  <c r="K33" i="3"/>
  <c r="K38" i="3"/>
  <c r="L38" i="3"/>
  <c r="K17" i="3"/>
  <c r="L17" i="3"/>
  <c r="K18" i="3"/>
  <c r="L18" i="3"/>
  <c r="K16" i="3"/>
  <c r="L16" i="3"/>
  <c r="K10" i="3"/>
  <c r="L10" i="3"/>
  <c r="K14" i="3"/>
  <c r="L14" i="3"/>
  <c r="K11" i="3"/>
  <c r="L11" i="3"/>
  <c r="K15" i="3"/>
  <c r="L15" i="3"/>
  <c r="K8" i="3"/>
  <c r="L8" i="3"/>
  <c r="K12" i="3"/>
  <c r="L12" i="3"/>
  <c r="K9" i="3"/>
  <c r="L9" i="3"/>
  <c r="K13" i="3"/>
  <c r="L13" i="3"/>
  <c r="F40" i="3"/>
  <c r="J40" i="3" s="1"/>
  <c r="F41" i="3"/>
  <c r="J41" i="3" s="1"/>
  <c r="I7" i="3"/>
  <c r="J7" i="3"/>
  <c r="J7" i="2"/>
  <c r="K7" i="2"/>
  <c r="H10" i="1"/>
  <c r="L10" i="1" s="1"/>
  <c r="H9" i="1"/>
  <c r="L9" i="1" s="1"/>
  <c r="H8" i="1"/>
  <c r="L8" i="1" s="1"/>
  <c r="H7" i="1"/>
  <c r="L7" i="1" s="1"/>
  <c r="H18" i="1"/>
  <c r="L18" i="1" s="1"/>
  <c r="H17" i="1"/>
  <c r="L17" i="1" s="1"/>
  <c r="H16" i="1"/>
  <c r="L16" i="1" s="1"/>
  <c r="H15" i="1"/>
  <c r="L15" i="1" s="1"/>
  <c r="H14" i="1"/>
  <c r="L14" i="1" s="1"/>
  <c r="K11" i="1"/>
  <c r="L11" i="1"/>
  <c r="N15" i="1" l="1"/>
  <c r="M15" i="1"/>
  <c r="M16" i="1"/>
  <c r="N16" i="1"/>
  <c r="M17" i="1"/>
  <c r="N17" i="1"/>
  <c r="M14" i="1"/>
  <c r="N14" i="1"/>
  <c r="M18" i="1"/>
  <c r="N18" i="1"/>
  <c r="K41" i="3"/>
  <c r="L41" i="3"/>
  <c r="K40" i="3"/>
  <c r="L40" i="3"/>
  <c r="M10" i="1"/>
  <c r="N10" i="1"/>
  <c r="M9" i="1"/>
  <c r="N9" i="1"/>
  <c r="M8" i="1"/>
  <c r="N8" i="1"/>
  <c r="M7" i="1"/>
  <c r="N7" i="1"/>
  <c r="M7" i="2"/>
  <c r="L2" i="1"/>
  <c r="K2" i="1"/>
  <c r="I2" i="3"/>
  <c r="K2" i="2"/>
  <c r="J2" i="3"/>
  <c r="J2" i="2"/>
  <c r="L7" i="3"/>
  <c r="K7" i="3"/>
  <c r="L7" i="2"/>
  <c r="M11" i="1"/>
  <c r="N11" i="1"/>
  <c r="E2" i="4" l="1"/>
  <c r="F2" i="4"/>
  <c r="M2" i="1"/>
  <c r="L2" i="2"/>
  <c r="K2" i="3"/>
  <c r="K3" i="6"/>
  <c r="N2" i="1"/>
  <c r="L2" i="3"/>
  <c r="I3" i="3"/>
  <c r="J3" i="2"/>
  <c r="K3" i="1"/>
  <c r="M2" i="2"/>
  <c r="G2" i="4" l="1"/>
  <c r="H2" i="4"/>
</calcChain>
</file>

<file path=xl/sharedStrings.xml><?xml version="1.0" encoding="utf-8"?>
<sst xmlns="http://schemas.openxmlformats.org/spreadsheetml/2006/main" count="176" uniqueCount="66">
  <si>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</si>
  <si>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</si>
  <si>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</si>
  <si>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</si>
  <si>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</si>
  <si>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</si>
  <si>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</si>
  <si>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</si>
  <si>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</si>
  <si>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</si>
  <si>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</si>
  <si>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</si>
  <si>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</si>
  <si>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</si>
  <si>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</si>
  <si>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Fall</t>
  </si>
  <si>
    <t>Spring</t>
  </si>
  <si>
    <t xml:space="preserve">Total FTEF </t>
  </si>
  <si>
    <t>Weekly
Contact
Hours Per
Week</t>
  </si>
  <si>
    <t>Discipline</t>
  </si>
  <si>
    <t>Expected Enrollment 
Per 
Section (Est.)</t>
  </si>
  <si>
    <t xml:space="preserve">Please provide rationale for proposed courses. </t>
  </si>
  <si>
    <r>
      <t xml:space="preserve">Session
</t>
    </r>
    <r>
      <rPr>
        <sz val="10"/>
        <color indexed="8"/>
        <rFont val="Calibri"/>
        <family val="2"/>
        <scheme val="minor"/>
      </rPr>
      <t xml:space="preserve">Please indicate in which summer session the course is to be offered </t>
    </r>
  </si>
  <si>
    <t>Course #/X-listed Course(s)</t>
  </si>
  <si>
    <t># of Planned
Section(s)</t>
  </si>
  <si>
    <t>Course/X-listed Course(s)
 (e.g., 8)</t>
  </si>
  <si>
    <t>Program review was used in the development of this discipline plan.</t>
  </si>
  <si>
    <t>Course/X-listed Course(s)
(e.g. 59C)</t>
  </si>
  <si>
    <t>Credit</t>
  </si>
  <si>
    <t>Discipline (e.g., CIS)</t>
  </si>
  <si>
    <t>Weekly
Contact
Hours Per
Week*</t>
  </si>
  <si>
    <t>*Calculate weekly student contact hours based on full term (17.5 wks) not summer session</t>
  </si>
  <si>
    <r>
      <t>1</t>
    </r>
    <r>
      <rPr>
        <sz val="10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5 Weeks--6/1-7/1</t>
    </r>
  </si>
  <si>
    <r>
      <t>2</t>
    </r>
    <r>
      <rPr>
        <sz val="10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5 Weeks--7/6-8/5</t>
    </r>
  </si>
  <si>
    <t>6 Weeks--6/21-7/29</t>
  </si>
  <si>
    <t>8 Weeks--6/14-8/5</t>
  </si>
  <si>
    <t>Remaining FTEF for 21/22</t>
  </si>
  <si>
    <t>21/22</t>
  </si>
  <si>
    <t>21/22 FTEF</t>
  </si>
  <si>
    <t>2021/22 FTEF Allocation</t>
  </si>
  <si>
    <t>3-Year Averages (17/18, 18/19, 19/20)</t>
  </si>
  <si>
    <t>FTEF</t>
  </si>
  <si>
    <t>WSCH/FTEF</t>
  </si>
  <si>
    <t>2021 Summer Sessions (Tentative)</t>
  </si>
  <si>
    <t>3-Year Data (17/18, 18/19, 19/20)</t>
  </si>
  <si>
    <t xml:space="preserve">Summer 20 </t>
  </si>
  <si>
    <t xml:space="preserve">Fall 20 </t>
  </si>
  <si>
    <t>2020/21 FTEF Allocation</t>
  </si>
  <si>
    <t>Actual Fall 20 Enrollments</t>
  </si>
  <si>
    <t>Actual Summer 20 Enrollments</t>
  </si>
  <si>
    <t>**Expected Enrollment 
Per 
Section (Est.)</t>
  </si>
  <si>
    <t>17/18</t>
  </si>
  <si>
    <t>18/19</t>
  </si>
  <si>
    <t>19/20</t>
  </si>
  <si>
    <t>**Estimate expected enrollment based on previous semesters</t>
  </si>
  <si>
    <t>PCN</t>
  </si>
  <si>
    <t>6 Weeks--6/22-7/30</t>
  </si>
  <si>
    <t>8 Weeks--6/15-8/6</t>
  </si>
  <si>
    <t>50L</t>
  </si>
  <si>
    <t>possible return to 6-week post (Covid)</t>
  </si>
  <si>
    <t>21/22 FTEF Allocation</t>
  </si>
  <si>
    <t>FTEF 21/22 Adds</t>
  </si>
  <si>
    <t xml:space="preserve">Was this section/ course add in  21/22? If so, when? </t>
  </si>
  <si>
    <t>Sum 21 FTEF</t>
  </si>
  <si>
    <t>Fall 21 FTEF</t>
  </si>
  <si>
    <t>Sp 22 FTEF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</si>
</sst>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-0.24994659260841701"/>
      </left>
      <right style="mediumDashed">
        <color theme="3" tint="-0.24994659260841701"/>
      </right>
      <top style="mediumDashed">
        <color theme="3" tint="-0.2499465926084170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0" fillId="10" borderId="16" applyNumberFormat="0" applyFont="0" applyAlignment="0" applyProtection="0"/>
    <xf numFmtId="43" fontId="10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 applyBorder="1" applyAlignment="1"/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2" fontId="3" fillId="3" borderId="1" xfId="1" applyNumberFormat="1" applyFont="1" applyFill="1" applyBorder="1" applyAlignment="1" applyProtection="1">
      <alignment horizontal="center"/>
    </xf>
    <xf numFmtId="0" fontId="3" fillId="3" borderId="1" xfId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8" xfId="0" applyFont="1" applyBorder="1" applyAlignment="1" applyProtection="1">
      <alignment horizontal="right"/>
    </xf>
    <xf numFmtId="164" fontId="0" fillId="0" borderId="8" xfId="0" applyNumberFormat="1" applyFont="1" applyBorder="1" applyAlignment="1" applyProtection="1">
      <alignment horizontal="right"/>
    </xf>
    <xf numFmtId="2" fontId="0" fillId="0" borderId="0" xfId="0" applyNumberFormat="1" applyFont="1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2" fontId="0" fillId="0" borderId="0" xfId="0" applyNumberFormat="1" applyFont="1"/>
    <xf numFmtId="0" fontId="4" fillId="0" borderId="0" xfId="0" applyFont="1" applyFill="1" applyBorder="1" applyAlignment="1" applyProtection="1">
      <alignment horizontal="left"/>
    </xf>
    <xf numFmtId="0" fontId="3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3" fillId="3" borderId="3" xfId="1" applyNumberFormat="1" applyFont="1" applyFill="1" applyBorder="1" applyAlignment="1" applyProtection="1">
      <alignment horizontal="center" wrapText="1"/>
    </xf>
    <xf numFmtId="0" fontId="3" fillId="3" borderId="3" xfId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164" fontId="0" fillId="0" borderId="7" xfId="0" applyNumberFormat="1" applyFont="1" applyBorder="1" applyAlignment="1" applyProtection="1">
      <alignment horizontal="right"/>
    </xf>
    <xf numFmtId="0" fontId="6" fillId="9" borderId="15" xfId="0" applyFont="1" applyFill="1" applyBorder="1" applyAlignment="1">
      <alignment horizontal="center"/>
    </xf>
    <xf numFmtId="0" fontId="7" fillId="6" borderId="1" xfId="1" applyFont="1" applyFill="1" applyBorder="1" applyAlignment="1" applyProtection="1">
      <alignment horizontal="left" wrapText="1"/>
      <protection locked="0"/>
    </xf>
    <xf numFmtId="2" fontId="7" fillId="6" borderId="1" xfId="1" applyNumberFormat="1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/>
      <protection locked="0"/>
    </xf>
    <xf numFmtId="0" fontId="8" fillId="8" borderId="6" xfId="0" applyFont="1" applyFill="1" applyBorder="1" applyAlignment="1" applyProtection="1">
      <alignment horizontal="left"/>
      <protection locked="0"/>
    </xf>
    <xf numFmtId="0" fontId="8" fillId="8" borderId="14" xfId="0" applyFont="1" applyFill="1" applyBorder="1" applyAlignment="1" applyProtection="1">
      <alignment horizontal="left"/>
      <protection locked="0"/>
    </xf>
    <xf numFmtId="0" fontId="8" fillId="8" borderId="13" xfId="0" applyFont="1" applyFill="1" applyBorder="1" applyAlignment="1" applyProtection="1">
      <alignment horizontal="left"/>
      <protection locked="0"/>
    </xf>
    <xf numFmtId="0" fontId="8" fillId="8" borderId="1" xfId="0" applyFont="1" applyFill="1" applyBorder="1" applyProtection="1">
      <protection locked="0"/>
    </xf>
    <xf numFmtId="0" fontId="8" fillId="8" borderId="6" xfId="0" quotePrefix="1" applyFont="1" applyFill="1" applyBorder="1" applyProtection="1">
      <protection locked="0"/>
    </xf>
    <xf numFmtId="0" fontId="8" fillId="8" borderId="14" xfId="0" applyFont="1" applyFill="1" applyBorder="1" applyProtection="1">
      <protection locked="0"/>
    </xf>
    <xf numFmtId="0" fontId="8" fillId="8" borderId="13" xfId="0" quotePrefix="1" applyFont="1" applyFill="1" applyBorder="1" applyProtection="1"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4" borderId="1" xfId="0" applyFont="1" applyFill="1" applyBorder="1" applyProtection="1">
      <protection locked="0"/>
    </xf>
    <xf numFmtId="0" fontId="8" fillId="4" borderId="1" xfId="0" quotePrefix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3" borderId="1" xfId="1" applyFont="1" applyFill="1" applyBorder="1" applyAlignment="1" applyProtection="1">
      <alignment horizontal="center" wrapText="1"/>
    </xf>
    <xf numFmtId="0" fontId="1" fillId="5" borderId="11" xfId="0" applyFont="1" applyFill="1" applyBorder="1" applyAlignment="1">
      <alignment vertical="center"/>
    </xf>
    <xf numFmtId="0" fontId="9" fillId="4" borderId="1" xfId="0" applyFont="1" applyFill="1" applyBorder="1" applyAlignment="1" applyProtection="1">
      <alignment horizontal="left"/>
      <protection locked="0"/>
    </xf>
    <xf numFmtId="2" fontId="9" fillId="4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wrapText="1"/>
    </xf>
    <xf numFmtId="0" fontId="9" fillId="4" borderId="1" xfId="0" applyFont="1" applyFill="1" applyBorder="1" applyProtection="1">
      <protection locked="0"/>
    </xf>
    <xf numFmtId="0" fontId="9" fillId="4" borderId="1" xfId="0" applyFont="1" applyFill="1" applyBorder="1" applyAlignment="1" applyProtection="1">
      <alignment horizontal="left"/>
    </xf>
    <xf numFmtId="0" fontId="9" fillId="4" borderId="1" xfId="0" applyFont="1" applyFill="1" applyBorder="1" applyProtection="1"/>
    <xf numFmtId="0" fontId="9" fillId="4" borderId="1" xfId="0" quotePrefix="1" applyFont="1" applyFill="1" applyBorder="1" applyProtection="1">
      <protection locked="0"/>
    </xf>
    <xf numFmtId="0" fontId="8" fillId="8" borderId="13" xfId="0" quotePrefix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2" fontId="3" fillId="3" borderId="1" xfId="1" applyNumberFormat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right"/>
    </xf>
    <xf numFmtId="164" fontId="3" fillId="3" borderId="1" xfId="1" applyNumberFormat="1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164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</xf>
    <xf numFmtId="2" fontId="7" fillId="0" borderId="1" xfId="1" applyNumberFormat="1" applyFont="1" applyFill="1" applyBorder="1" applyAlignment="1" applyProtection="1">
      <alignment horizontal="right" wrapText="1"/>
    </xf>
    <xf numFmtId="0" fontId="7" fillId="0" borderId="1" xfId="1" applyFont="1" applyFill="1" applyBorder="1" applyAlignment="1" applyProtection="1">
      <alignment horizontal="right" wrapText="1"/>
    </xf>
    <xf numFmtId="164" fontId="7" fillId="0" borderId="1" xfId="1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Border="1" applyAlignment="1" applyProtection="1">
      <alignment horizontal="right" indent="1"/>
    </xf>
    <xf numFmtId="0" fontId="7" fillId="0" borderId="1" xfId="1" applyFont="1" applyFill="1" applyBorder="1" applyAlignment="1" applyProtection="1">
      <alignment horizontal="right" wrapText="1" indent="1"/>
    </xf>
    <xf numFmtId="0" fontId="0" fillId="0" borderId="0" xfId="0" applyAlignment="1">
      <alignment horizontal="right" indent="1"/>
    </xf>
    <xf numFmtId="0" fontId="0" fillId="0" borderId="0" xfId="0" applyFont="1" applyAlignment="1">
      <alignment horizontal="right" indent="1"/>
    </xf>
    <xf numFmtId="0" fontId="0" fillId="2" borderId="1" xfId="0" applyFont="1" applyFill="1" applyBorder="1" applyAlignment="1" applyProtection="1">
      <alignment horizontal="right"/>
    </xf>
    <xf numFmtId="2" fontId="3" fillId="3" borderId="4" xfId="1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2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Alignment="1" applyProtection="1">
      <alignment horizontal="right"/>
    </xf>
    <xf numFmtId="2" fontId="0" fillId="0" borderId="0" xfId="0" applyNumberFormat="1" applyFont="1" applyAlignment="1" applyProtection="1">
      <alignment horizontal="right"/>
    </xf>
    <xf numFmtId="164" fontId="0" fillId="0" borderId="0" xfId="0" applyNumberFormat="1" applyFont="1" applyAlignment="1" applyProtection="1">
      <alignment horizontal="right"/>
    </xf>
    <xf numFmtId="2" fontId="9" fillId="4" borderId="1" xfId="0" applyNumberFormat="1" applyFont="1" applyFill="1" applyBorder="1" applyAlignment="1" applyProtection="1">
      <alignment horizontal="right"/>
      <protection locked="0"/>
    </xf>
    <xf numFmtId="2" fontId="7" fillId="6" borderId="1" xfId="1" applyNumberFormat="1" applyFont="1" applyFill="1" applyBorder="1" applyAlignment="1" applyProtection="1">
      <alignment horizontal="right" wrapText="1"/>
      <protection locked="0"/>
    </xf>
    <xf numFmtId="2" fontId="9" fillId="4" borderId="1" xfId="0" applyNumberFormat="1" applyFont="1" applyFill="1" applyBorder="1" applyAlignment="1" applyProtection="1">
      <alignment horizontal="right"/>
    </xf>
    <xf numFmtId="0" fontId="9" fillId="4" borderId="1" xfId="0" applyFont="1" applyFill="1" applyBorder="1" applyAlignment="1" applyProtection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 vertical="top" wrapText="1"/>
    </xf>
    <xf numFmtId="2" fontId="0" fillId="4" borderId="1" xfId="0" applyNumberFormat="1" applyFont="1" applyFill="1" applyBorder="1" applyAlignment="1" applyProtection="1">
      <alignment horizontal="right"/>
      <protection locked="0"/>
    </xf>
    <xf numFmtId="2" fontId="3" fillId="0" borderId="1" xfId="1" applyNumberFormat="1" applyFont="1" applyFill="1" applyBorder="1" applyAlignment="1" applyProtection="1">
      <alignment horizontal="right" wrapText="1"/>
    </xf>
    <xf numFmtId="0" fontId="3" fillId="0" borderId="1" xfId="1" applyFont="1" applyFill="1" applyBorder="1" applyAlignment="1" applyProtection="1">
      <alignment horizontal="right" wrapText="1"/>
    </xf>
    <xf numFmtId="164" fontId="3" fillId="0" borderId="1" xfId="1" applyNumberFormat="1" applyFont="1" applyFill="1" applyBorder="1" applyAlignment="1" applyProtection="1">
      <alignment horizontal="right" wrapText="1"/>
    </xf>
    <xf numFmtId="0" fontId="0" fillId="4" borderId="1" xfId="0" applyFont="1" applyFill="1" applyBorder="1" applyAlignment="1" applyProtection="1">
      <alignment horizontal="right"/>
    </xf>
    <xf numFmtId="0" fontId="0" fillId="5" borderId="14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10" borderId="16" xfId="2" applyFont="1" applyAlignment="1">
      <alignment horizontal="center"/>
    </xf>
    <xf numFmtId="0" fontId="0" fillId="10" borderId="17" xfId="2" applyFont="1" applyBorder="1" applyAlignment="1">
      <alignment horizontal="center"/>
    </xf>
    <xf numFmtId="0" fontId="1" fillId="10" borderId="17" xfId="2" applyFont="1" applyBorder="1" applyAlignment="1">
      <alignment horizontal="center"/>
    </xf>
    <xf numFmtId="43" fontId="10" fillId="0" borderId="0" xfId="3" applyFont="1"/>
    <xf numFmtId="43" fontId="0" fillId="4" borderId="1" xfId="3" applyFont="1" applyFill="1" applyBorder="1" applyAlignment="1" applyProtection="1">
      <alignment horizontal="right"/>
    </xf>
    <xf numFmtId="43" fontId="0" fillId="10" borderId="16" xfId="3" applyFont="1" applyFill="1" applyBorder="1"/>
    <xf numFmtId="43" fontId="10" fillId="0" borderId="0" xfId="3" applyFont="1" applyBorder="1"/>
    <xf numFmtId="0" fontId="1" fillId="7" borderId="4" xfId="0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</xf>
    <xf numFmtId="0" fontId="1" fillId="7" borderId="6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vertical="top" wrapText="1"/>
    </xf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Fill="1" applyBorder="1" applyAlignment="1" applyProtection="1">
      <alignment vertical="top" wrapText="1"/>
    </xf>
    <xf numFmtId="0" fontId="0" fillId="0" borderId="12" xfId="0" applyFont="1" applyFill="1" applyBorder="1" applyAlignment="1" applyProtection="1">
      <alignment vertical="top" wrapText="1"/>
    </xf>
    <xf numFmtId="0" fontId="0" fillId="0" borderId="2" xfId="0" applyFont="1" applyFill="1" applyBorder="1" applyAlignment="1" applyProtection="1">
      <alignment vertical="top" wrapText="1"/>
    </xf>
    <xf numFmtId="0" fontId="0" fillId="0" borderId="13" xfId="0" applyFont="1" applyFill="1" applyBorder="1" applyAlignment="1" applyProtection="1">
      <alignment vertical="top" wrapText="1"/>
    </xf>
    <xf numFmtId="0" fontId="0" fillId="0" borderId="5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2" borderId="4" xfId="0" applyFont="1" applyFill="1" applyBorder="1" applyAlignment="1" applyProtection="1">
      <alignment horizontal="lef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 applyProtection="1"/>
    <xf numFmtId="0" fontId="0" fillId="0" borderId="2" xfId="0" applyFont="1" applyBorder="1" applyAlignment="1"/>
    <xf numFmtId="0" fontId="1" fillId="7" borderId="5" xfId="0" applyFont="1" applyFill="1" applyBorder="1" applyAlignment="1">
      <alignment horizontal="center" vertical="center"/>
    </xf>
    <xf numFmtId="0" fontId="0" fillId="0" borderId="6" xfId="0" applyFont="1" applyBorder="1" applyAlignment="1"/>
    <xf numFmtId="0" fontId="0" fillId="0" borderId="1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0" xfId="0" applyFont="1" applyAlignment="1">
      <alignment wrapText="1"/>
    </xf>
    <xf numFmtId="0" fontId="1" fillId="10" borderId="16" xfId="2" applyFont="1" applyAlignment="1">
      <alignment horizontal="center"/>
    </xf>
    <xf numFmtId="0" fontId="1" fillId="7" borderId="8" xfId="0" applyFont="1" applyFill="1" applyBorder="1" applyAlignment="1" applyProtection="1">
      <alignment horizontal="left" vertical="center" wrapText="1"/>
    </xf>
    <xf numFmtId="0" fontId="1" fillId="7" borderId="9" xfId="0" applyFont="1" applyFill="1" applyBorder="1" applyAlignment="1" applyProtection="1">
      <alignment horizontal="left" vertical="center" wrapText="1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</cellXfs>
  <cellStyles count="4">
    <cellStyle name="Comma" xfId="3" builtinId="3"/>
    <cellStyle name="Normal" xfId="0" builtinId="0"/>
    <cellStyle name="Normal_Sheet1" xfId="1" xr:uid="{00000000-0005-0000-0000-000002000000}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21</xdr:row>
      <xdr:rowOff>84667</xdr:rowOff>
    </xdr:from>
    <xdr:to>
      <xdr:col>9</xdr:col>
      <xdr:colOff>1</xdr:colOff>
      <xdr:row>27</xdr:row>
      <xdr:rowOff>105833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534585" y="5185834"/>
          <a:ext cx="5175249" cy="11641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	All session</a:t>
          </a:r>
          <a:r>
            <a:rPr lang="en-US" sz="1200" baseline="0"/>
            <a:t>--Transfer, GE, high productivity, address bottlenecks</a:t>
          </a:r>
          <a:endParaRPr lang="en-US" sz="1200"/>
        </a:p>
        <a:p>
          <a:pPr algn="l"/>
          <a:r>
            <a:rPr lang="en-US" sz="1200"/>
            <a:t>	1st</a:t>
          </a:r>
          <a:r>
            <a:rPr lang="en-US" sz="1200" baseline="0"/>
            <a:t> 5 week session--no pre-reqs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</a:t>
          </a:r>
          <a:r>
            <a:rPr lang="en-US" sz="1200" baseline="0"/>
            <a:t> productivity, address bottlenecks, high fill rates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 completion.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7"/>
  <sheetViews>
    <sheetView workbookViewId="0">
      <selection activeCell="L13" sqref="L13"/>
    </sheetView>
  </sheetViews>
  <sheetFormatPr defaultColWidth="9.140625" defaultRowHeight="15" x14ac:dyDescent="0.25"/>
  <cols>
    <col min="1" max="1" width="13.140625" style="3" bestFit="1" customWidth="1"/>
    <col min="2" max="2" width="15" style="3" bestFit="1" customWidth="1"/>
    <col min="3" max="3" width="23.140625" style="3" customWidth="1"/>
    <col min="4" max="4" width="9.85546875" style="3" customWidth="1"/>
    <col min="5" max="5" width="11.140625" style="3" customWidth="1"/>
    <col min="6" max="6" width="11.85546875" style="3" customWidth="1"/>
    <col min="7" max="7" width="9.85546875" style="3" customWidth="1"/>
    <col min="8" max="8" width="7.7109375" style="73" customWidth="1"/>
    <col min="9" max="9" width="8.140625" style="73" customWidth="1"/>
    <col min="10" max="10" width="20.28515625" style="73" bestFit="1" customWidth="1"/>
    <col min="11" max="11" width="11.7109375" style="73" bestFit="1" customWidth="1"/>
    <col min="12" max="12" width="8.28515625" style="73" customWidth="1"/>
    <col min="13" max="13" width="9.140625" style="73"/>
    <col min="14" max="14" width="15.42578125" style="73" customWidth="1"/>
    <col min="15" max="15" width="38.5703125" style="3" customWidth="1"/>
    <col min="16" max="16384" width="9.140625" style="3"/>
  </cols>
  <sheetData>
    <row r="1" spans="1:15" x14ac:dyDescent="0.25">
      <c r="A1" s="12"/>
      <c r="B1" s="12"/>
      <c r="C1" s="12"/>
      <c r="D1" s="2" t="s">
        <v>0</v>
      </c>
      <c r="E1" s="2"/>
      <c r="F1" s="2" t="s">
        <v>1</v>
      </c>
      <c r="G1" s="121" t="s">
        <v>19</v>
      </c>
      <c r="H1" s="122"/>
      <c r="I1" s="123"/>
      <c r="J1" s="78" t="s">
        <v>60</v>
      </c>
      <c r="K1" s="63" t="s">
        <v>63</v>
      </c>
      <c r="L1" s="64" t="s">
        <v>2</v>
      </c>
      <c r="M1" s="65" t="s">
        <v>3</v>
      </c>
      <c r="N1" s="79" t="s">
        <v>4</v>
      </c>
      <c r="O1" s="33" t="s">
        <v>43</v>
      </c>
    </row>
    <row r="2" spans="1:15" x14ac:dyDescent="0.25">
      <c r="A2" s="12"/>
      <c r="B2" s="12"/>
      <c r="C2" s="12"/>
      <c r="D2" s="11" t="s">
        <v>5</v>
      </c>
      <c r="E2" s="11"/>
      <c r="F2" s="99">
        <v>21</v>
      </c>
      <c r="G2" s="124" t="str">
        <f>'2021-22 Summary'!C2</f>
        <v>PCN</v>
      </c>
      <c r="H2" s="124"/>
      <c r="I2" s="124"/>
      <c r="J2" s="13">
        <f>'2021-22 Summary'!D2</f>
        <v>6.3</v>
      </c>
      <c r="K2" s="5">
        <f>SUM(K7:K20)</f>
        <v>0.60000000000000009</v>
      </c>
      <c r="L2" s="5">
        <f>SUM(L7:L20)</f>
        <v>295</v>
      </c>
      <c r="M2" s="5">
        <f>SUM(M7:M20)</f>
        <v>9.8333333333333321</v>
      </c>
      <c r="N2" s="32">
        <f>L2/K2</f>
        <v>491.66666666666657</v>
      </c>
      <c r="O2" s="103" t="s">
        <v>32</v>
      </c>
    </row>
    <row r="3" spans="1:15" ht="19.5" customHeight="1" x14ac:dyDescent="0.25">
      <c r="A3" s="125"/>
      <c r="B3" s="126"/>
      <c r="C3" s="126"/>
      <c r="D3" s="126"/>
      <c r="E3" s="126"/>
      <c r="F3" s="126"/>
      <c r="G3" s="31"/>
      <c r="H3" s="119" t="s">
        <v>36</v>
      </c>
      <c r="I3" s="119"/>
      <c r="J3" s="120"/>
      <c r="K3" s="5">
        <f>'2021-22 Summary'!D2-'Summer 21'!K2-'Fall 21'!J2-'Spring 22'!I2</f>
        <v>6.6666666666654883E-3</v>
      </c>
      <c r="L3" s="16"/>
      <c r="M3" s="17"/>
      <c r="N3" s="17"/>
      <c r="O3" s="103" t="s">
        <v>33</v>
      </c>
    </row>
    <row r="4" spans="1:15" ht="19.5" customHeight="1" x14ac:dyDescent="0.25">
      <c r="A4" s="12" t="s">
        <v>6</v>
      </c>
      <c r="B4" s="1"/>
      <c r="C4" s="31" t="s">
        <v>26</v>
      </c>
      <c r="D4" s="1"/>
      <c r="E4" s="1"/>
      <c r="F4" s="1"/>
      <c r="G4" s="1"/>
      <c r="H4" s="80"/>
      <c r="I4" s="81"/>
      <c r="J4" s="82"/>
      <c r="K4" s="68"/>
      <c r="L4" s="66"/>
      <c r="M4" s="67"/>
      <c r="N4" s="67"/>
      <c r="O4" s="103" t="s">
        <v>34</v>
      </c>
    </row>
    <row r="5" spans="1:15" ht="19.149999999999999" customHeight="1" x14ac:dyDescent="0.25">
      <c r="B5" s="12"/>
      <c r="C5" s="12"/>
      <c r="D5" s="12"/>
      <c r="E5" s="12"/>
      <c r="F5" s="12"/>
      <c r="G5" s="12"/>
      <c r="H5" s="83"/>
      <c r="I5" s="83"/>
      <c r="J5" s="83"/>
      <c r="K5" s="83"/>
      <c r="L5" s="84"/>
      <c r="M5" s="83"/>
      <c r="N5" s="85"/>
      <c r="O5" s="103" t="s">
        <v>35</v>
      </c>
    </row>
    <row r="6" spans="1:15" ht="80.45" customHeight="1" x14ac:dyDescent="0.25">
      <c r="A6" s="52" t="s">
        <v>29</v>
      </c>
      <c r="B6" s="52" t="s">
        <v>25</v>
      </c>
      <c r="C6" s="25" t="s">
        <v>22</v>
      </c>
      <c r="D6" s="25" t="s">
        <v>7</v>
      </c>
      <c r="E6" s="25" t="s">
        <v>49</v>
      </c>
      <c r="F6" s="25" t="s">
        <v>20</v>
      </c>
      <c r="G6" s="19" t="s">
        <v>24</v>
      </c>
      <c r="H6" s="25" t="s">
        <v>9</v>
      </c>
      <c r="I6" s="26" t="s">
        <v>30</v>
      </c>
      <c r="J6" s="25" t="s">
        <v>10</v>
      </c>
      <c r="K6" s="27" t="s">
        <v>17</v>
      </c>
      <c r="L6" s="28" t="s">
        <v>11</v>
      </c>
      <c r="M6" s="29" t="s">
        <v>12</v>
      </c>
      <c r="N6" s="8" t="s">
        <v>4</v>
      </c>
      <c r="O6" s="97" t="s">
        <v>13</v>
      </c>
    </row>
    <row r="7" spans="1:15" ht="15.75" customHeight="1" x14ac:dyDescent="0.25">
      <c r="A7" s="58" t="s">
        <v>55</v>
      </c>
      <c r="B7" s="58">
        <v>10</v>
      </c>
      <c r="C7" s="54" t="s">
        <v>56</v>
      </c>
      <c r="D7" s="58">
        <v>30</v>
      </c>
      <c r="E7" s="58">
        <v>24</v>
      </c>
      <c r="F7" s="58">
        <v>30</v>
      </c>
      <c r="G7" s="58">
        <v>1</v>
      </c>
      <c r="H7" s="70">
        <f t="shared" ref="H7:H20" si="0">F7*G7</f>
        <v>30</v>
      </c>
      <c r="I7" s="88">
        <v>2</v>
      </c>
      <c r="J7" s="87">
        <v>2</v>
      </c>
      <c r="K7" s="69">
        <f t="shared" ref="K7:K20" si="1">J7*G7/15</f>
        <v>0.13333333333333333</v>
      </c>
      <c r="L7" s="70">
        <f t="shared" ref="L7:L20" si="2">H7*I7</f>
        <v>60</v>
      </c>
      <c r="M7" s="71">
        <f t="shared" ref="M7:M20" si="3">L7/30</f>
        <v>2</v>
      </c>
      <c r="N7" s="69">
        <f t="shared" ref="N7:N20" si="4">L7/K7</f>
        <v>450</v>
      </c>
      <c r="O7" s="49"/>
    </row>
    <row r="8" spans="1:15" ht="15.75" customHeight="1" x14ac:dyDescent="0.25">
      <c r="A8" s="44" t="s">
        <v>55</v>
      </c>
      <c r="B8" s="54">
        <v>13</v>
      </c>
      <c r="C8" s="58" t="s">
        <v>57</v>
      </c>
      <c r="D8" s="58">
        <v>44</v>
      </c>
      <c r="E8" s="58">
        <v>41</v>
      </c>
      <c r="F8" s="58">
        <v>40</v>
      </c>
      <c r="G8" s="58">
        <v>1</v>
      </c>
      <c r="H8" s="70">
        <f t="shared" si="0"/>
        <v>40</v>
      </c>
      <c r="I8" s="88">
        <v>3</v>
      </c>
      <c r="J8" s="87">
        <v>3</v>
      </c>
      <c r="K8" s="69">
        <f t="shared" si="1"/>
        <v>0.2</v>
      </c>
      <c r="L8" s="70">
        <f t="shared" si="2"/>
        <v>120</v>
      </c>
      <c r="M8" s="71">
        <f t="shared" si="3"/>
        <v>4</v>
      </c>
      <c r="N8" s="69">
        <f t="shared" si="4"/>
        <v>600</v>
      </c>
      <c r="O8" s="49" t="s">
        <v>59</v>
      </c>
    </row>
    <row r="9" spans="1:15" ht="15.75" customHeight="1" x14ac:dyDescent="0.25">
      <c r="A9" s="58" t="s">
        <v>55</v>
      </c>
      <c r="B9" s="58">
        <v>18</v>
      </c>
      <c r="C9" s="58" t="s">
        <v>56</v>
      </c>
      <c r="D9" s="58">
        <v>30</v>
      </c>
      <c r="E9" s="58">
        <v>25</v>
      </c>
      <c r="F9" s="58">
        <v>25</v>
      </c>
      <c r="G9" s="58">
        <v>1</v>
      </c>
      <c r="H9" s="70">
        <f t="shared" si="0"/>
        <v>25</v>
      </c>
      <c r="I9" s="88">
        <v>1</v>
      </c>
      <c r="J9" s="88">
        <v>1</v>
      </c>
      <c r="K9" s="69">
        <f t="shared" si="1"/>
        <v>6.6666666666666666E-2</v>
      </c>
      <c r="L9" s="70">
        <f t="shared" si="2"/>
        <v>25</v>
      </c>
      <c r="M9" s="71">
        <f t="shared" si="3"/>
        <v>0.83333333333333337</v>
      </c>
      <c r="N9" s="69">
        <f t="shared" si="4"/>
        <v>375</v>
      </c>
      <c r="O9" s="49"/>
    </row>
    <row r="10" spans="1:15" ht="15.75" customHeight="1" x14ac:dyDescent="0.25">
      <c r="A10" s="58" t="s">
        <v>55</v>
      </c>
      <c r="B10" s="58">
        <v>30</v>
      </c>
      <c r="C10" s="58" t="s">
        <v>57</v>
      </c>
      <c r="D10" s="58">
        <v>30</v>
      </c>
      <c r="E10" s="58">
        <v>26</v>
      </c>
      <c r="F10" s="58">
        <v>30</v>
      </c>
      <c r="G10" s="58">
        <v>1</v>
      </c>
      <c r="H10" s="70">
        <f t="shared" si="0"/>
        <v>30</v>
      </c>
      <c r="I10" s="88">
        <v>3</v>
      </c>
      <c r="J10" s="88">
        <v>3</v>
      </c>
      <c r="K10" s="69">
        <f t="shared" si="1"/>
        <v>0.2</v>
      </c>
      <c r="L10" s="70">
        <f t="shared" si="2"/>
        <v>90</v>
      </c>
      <c r="M10" s="71">
        <f t="shared" si="3"/>
        <v>3</v>
      </c>
      <c r="N10" s="69">
        <f t="shared" si="4"/>
        <v>450</v>
      </c>
      <c r="O10" s="49"/>
    </row>
    <row r="11" spans="1:15" ht="15.75" customHeight="1" x14ac:dyDescent="0.25">
      <c r="A11" s="44"/>
      <c r="B11" s="54"/>
      <c r="C11" s="54"/>
      <c r="D11" s="54"/>
      <c r="E11" s="54"/>
      <c r="F11" s="34"/>
      <c r="G11" s="54"/>
      <c r="H11" s="70">
        <f t="shared" ref="H11:H13" si="5">F11*G11</f>
        <v>0</v>
      </c>
      <c r="I11" s="86"/>
      <c r="J11" s="87"/>
      <c r="K11" s="69">
        <f t="shared" ref="K11" si="6">J11*G11/15</f>
        <v>0</v>
      </c>
      <c r="L11" s="70">
        <f t="shared" ref="L11:L18" si="7">H11*I11</f>
        <v>0</v>
      </c>
      <c r="M11" s="71">
        <f t="shared" ref="M11:M18" si="8">L11/30</f>
        <v>0</v>
      </c>
      <c r="N11" s="69" t="e">
        <f t="shared" ref="N11" si="9">L11/K11</f>
        <v>#DIV/0!</v>
      </c>
      <c r="O11" s="49"/>
    </row>
    <row r="12" spans="1:15" ht="15.75" customHeight="1" x14ac:dyDescent="0.25">
      <c r="A12" s="44"/>
      <c r="B12" s="44"/>
      <c r="C12" s="44"/>
      <c r="D12" s="54"/>
      <c r="E12" s="54"/>
      <c r="F12" s="34"/>
      <c r="G12" s="54"/>
      <c r="H12" s="70">
        <f t="shared" si="5"/>
        <v>0</v>
      </c>
      <c r="I12" s="86"/>
      <c r="J12" s="87"/>
      <c r="K12" s="69">
        <f t="shared" ref="K12:K18" si="10">J12*G12/15</f>
        <v>0</v>
      </c>
      <c r="L12" s="70">
        <f t="shared" si="7"/>
        <v>0</v>
      </c>
      <c r="M12" s="71">
        <f t="shared" si="8"/>
        <v>0</v>
      </c>
      <c r="N12" s="69" t="e">
        <f t="shared" ref="N12:N18" si="11">L12/K12</f>
        <v>#DIV/0!</v>
      </c>
      <c r="O12" s="49"/>
    </row>
    <row r="13" spans="1:15" ht="15.75" customHeight="1" x14ac:dyDescent="0.25">
      <c r="A13" s="58"/>
      <c r="B13" s="58"/>
      <c r="C13" s="58"/>
      <c r="D13" s="58"/>
      <c r="E13" s="58"/>
      <c r="F13" s="58"/>
      <c r="G13" s="58"/>
      <c r="H13" s="70">
        <f t="shared" si="5"/>
        <v>0</v>
      </c>
      <c r="I13" s="88"/>
      <c r="J13" s="88"/>
      <c r="K13" s="69">
        <f t="shared" si="10"/>
        <v>0</v>
      </c>
      <c r="L13" s="70">
        <f t="shared" si="7"/>
        <v>0</v>
      </c>
      <c r="M13" s="71">
        <f t="shared" si="8"/>
        <v>0</v>
      </c>
      <c r="N13" s="69" t="e">
        <f t="shared" si="11"/>
        <v>#DIV/0!</v>
      </c>
      <c r="O13" s="49"/>
    </row>
    <row r="14" spans="1:15" ht="15.75" customHeight="1" x14ac:dyDescent="0.25">
      <c r="A14" s="58"/>
      <c r="B14" s="58"/>
      <c r="C14" s="58"/>
      <c r="D14" s="58"/>
      <c r="E14" s="58"/>
      <c r="F14" s="58"/>
      <c r="G14" s="58"/>
      <c r="H14" s="70">
        <f>F14*G14</f>
        <v>0</v>
      </c>
      <c r="I14" s="88"/>
      <c r="J14" s="88"/>
      <c r="K14" s="69">
        <f t="shared" si="10"/>
        <v>0</v>
      </c>
      <c r="L14" s="70">
        <f t="shared" si="7"/>
        <v>0</v>
      </c>
      <c r="M14" s="71">
        <f t="shared" si="8"/>
        <v>0</v>
      </c>
      <c r="N14" s="69" t="e">
        <f t="shared" si="11"/>
        <v>#DIV/0!</v>
      </c>
      <c r="O14" s="49"/>
    </row>
    <row r="15" spans="1:15" ht="15.75" customHeight="1" x14ac:dyDescent="0.25">
      <c r="A15" s="58"/>
      <c r="B15" s="58"/>
      <c r="C15" s="58"/>
      <c r="D15" s="58"/>
      <c r="E15" s="58"/>
      <c r="F15" s="58"/>
      <c r="G15" s="58"/>
      <c r="H15" s="70">
        <f>F15*G15</f>
        <v>0</v>
      </c>
      <c r="I15" s="88"/>
      <c r="J15" s="88"/>
      <c r="K15" s="69">
        <f t="shared" si="10"/>
        <v>0</v>
      </c>
      <c r="L15" s="70">
        <f t="shared" si="7"/>
        <v>0</v>
      </c>
      <c r="M15" s="71">
        <f t="shared" si="8"/>
        <v>0</v>
      </c>
      <c r="N15" s="69" t="e">
        <f t="shared" si="11"/>
        <v>#DIV/0!</v>
      </c>
      <c r="O15" s="49"/>
    </row>
    <row r="16" spans="1:15" ht="15.75" customHeight="1" x14ac:dyDescent="0.25">
      <c r="A16" s="58"/>
      <c r="B16" s="58"/>
      <c r="C16" s="58"/>
      <c r="D16" s="58"/>
      <c r="E16" s="58"/>
      <c r="F16" s="58"/>
      <c r="G16" s="58"/>
      <c r="H16" s="70">
        <f>F16*G16</f>
        <v>0</v>
      </c>
      <c r="I16" s="88"/>
      <c r="J16" s="88"/>
      <c r="K16" s="69">
        <f t="shared" si="10"/>
        <v>0</v>
      </c>
      <c r="L16" s="70">
        <f t="shared" si="7"/>
        <v>0</v>
      </c>
      <c r="M16" s="71">
        <f t="shared" si="8"/>
        <v>0</v>
      </c>
      <c r="N16" s="69" t="e">
        <f t="shared" si="11"/>
        <v>#DIV/0!</v>
      </c>
      <c r="O16" s="49"/>
    </row>
    <row r="17" spans="1:15" ht="15.75" customHeight="1" x14ac:dyDescent="0.25">
      <c r="A17" s="58"/>
      <c r="B17" s="58"/>
      <c r="C17" s="58"/>
      <c r="D17" s="58"/>
      <c r="E17" s="58"/>
      <c r="F17" s="58"/>
      <c r="G17" s="58"/>
      <c r="H17" s="70">
        <f>F17*G17</f>
        <v>0</v>
      </c>
      <c r="I17" s="88"/>
      <c r="J17" s="88"/>
      <c r="K17" s="69">
        <f t="shared" si="10"/>
        <v>0</v>
      </c>
      <c r="L17" s="70">
        <f t="shared" si="7"/>
        <v>0</v>
      </c>
      <c r="M17" s="71">
        <f t="shared" si="8"/>
        <v>0</v>
      </c>
      <c r="N17" s="69" t="e">
        <f t="shared" si="11"/>
        <v>#DIV/0!</v>
      </c>
      <c r="O17" s="49"/>
    </row>
    <row r="18" spans="1:15" ht="15.75" customHeight="1" x14ac:dyDescent="0.25">
      <c r="A18" s="58"/>
      <c r="B18" s="58"/>
      <c r="C18" s="58"/>
      <c r="D18" s="58"/>
      <c r="E18" s="58"/>
      <c r="F18" s="58"/>
      <c r="G18" s="58"/>
      <c r="H18" s="70">
        <f>F18*G18</f>
        <v>0</v>
      </c>
      <c r="I18" s="88"/>
      <c r="J18" s="88"/>
      <c r="K18" s="69">
        <f t="shared" si="10"/>
        <v>0</v>
      </c>
      <c r="L18" s="70">
        <f t="shared" si="7"/>
        <v>0</v>
      </c>
      <c r="M18" s="71">
        <f t="shared" si="8"/>
        <v>0</v>
      </c>
      <c r="N18" s="69" t="e">
        <f t="shared" si="11"/>
        <v>#DIV/0!</v>
      </c>
      <c r="O18" s="49"/>
    </row>
    <row r="19" spans="1:15" ht="15.75" customHeight="1" x14ac:dyDescent="0.25">
      <c r="A19" s="58"/>
      <c r="B19" s="58"/>
      <c r="C19" s="58"/>
      <c r="D19" s="58"/>
      <c r="E19" s="58"/>
      <c r="F19" s="58"/>
      <c r="G19" s="58"/>
      <c r="H19" s="70">
        <f t="shared" si="0"/>
        <v>0</v>
      </c>
      <c r="I19" s="88"/>
      <c r="J19" s="88"/>
      <c r="K19" s="69">
        <f t="shared" si="1"/>
        <v>0</v>
      </c>
      <c r="L19" s="70">
        <f t="shared" si="2"/>
        <v>0</v>
      </c>
      <c r="M19" s="71">
        <f t="shared" si="3"/>
        <v>0</v>
      </c>
      <c r="N19" s="69" t="e">
        <f t="shared" si="4"/>
        <v>#DIV/0!</v>
      </c>
      <c r="O19" s="49"/>
    </row>
    <row r="20" spans="1:15" ht="15.75" customHeight="1" x14ac:dyDescent="0.25">
      <c r="A20" s="59"/>
      <c r="B20" s="59"/>
      <c r="C20" s="59"/>
      <c r="D20" s="59"/>
      <c r="E20" s="59"/>
      <c r="F20" s="59"/>
      <c r="G20" s="59"/>
      <c r="H20" s="70">
        <f t="shared" si="0"/>
        <v>0</v>
      </c>
      <c r="I20" s="89"/>
      <c r="J20" s="89"/>
      <c r="K20" s="69">
        <f t="shared" si="1"/>
        <v>0</v>
      </c>
      <c r="L20" s="70">
        <f t="shared" si="2"/>
        <v>0</v>
      </c>
      <c r="M20" s="71">
        <f t="shared" si="3"/>
        <v>0</v>
      </c>
      <c r="N20" s="69" t="e">
        <f t="shared" si="4"/>
        <v>#DIV/0!</v>
      </c>
      <c r="O20" s="49"/>
    </row>
    <row r="21" spans="1:15" ht="18.75" customHeight="1" x14ac:dyDescent="0.25">
      <c r="A21" s="110" t="s">
        <v>14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2"/>
    </row>
    <row r="22" spans="1:15" ht="88.5" customHeight="1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5"/>
    </row>
    <row r="23" spans="1:15" x14ac:dyDescent="0.25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1:15" x14ac:dyDescent="0.25">
      <c r="A24" s="50"/>
      <c r="B24" s="50"/>
      <c r="C24" s="50"/>
      <c r="D24" s="50"/>
      <c r="E24" s="50"/>
      <c r="F24" s="50"/>
      <c r="G24" s="50"/>
      <c r="H24" s="90"/>
      <c r="I24" s="90"/>
      <c r="J24" s="90"/>
      <c r="K24" s="90"/>
      <c r="L24" s="90"/>
      <c r="M24" s="90"/>
      <c r="N24" s="90"/>
      <c r="O24" s="50"/>
    </row>
    <row r="25" spans="1:15" x14ac:dyDescent="0.25">
      <c r="A25" s="101" t="s">
        <v>31</v>
      </c>
      <c r="B25"/>
      <c r="C25"/>
      <c r="D25"/>
      <c r="E25"/>
      <c r="F25"/>
      <c r="G25"/>
      <c r="H25" s="72"/>
      <c r="I25" s="72"/>
      <c r="J25" s="72"/>
      <c r="K25" s="72"/>
      <c r="L25" s="72"/>
      <c r="M25" s="72"/>
      <c r="N25" s="72"/>
      <c r="O25" s="31"/>
    </row>
    <row r="26" spans="1:15" x14ac:dyDescent="0.25">
      <c r="A26"/>
      <c r="B26"/>
      <c r="C26"/>
      <c r="D26"/>
      <c r="E26"/>
      <c r="F26"/>
      <c r="G26"/>
      <c r="H26" s="72"/>
      <c r="I26" s="72"/>
      <c r="J26" s="72"/>
      <c r="K26" s="72"/>
      <c r="L26" s="72"/>
      <c r="M26" s="72"/>
      <c r="N26" s="72"/>
    </row>
    <row r="27" spans="1:15" ht="30" customHeight="1" x14ac:dyDescent="0.25">
      <c r="A27"/>
      <c r="B27"/>
      <c r="C27"/>
      <c r="D27"/>
      <c r="E27"/>
      <c r="F27"/>
      <c r="G27"/>
      <c r="H27" s="72"/>
      <c r="I27" s="72"/>
      <c r="J27" s="72"/>
      <c r="K27" s="72"/>
      <c r="L27" s="72"/>
      <c r="M27" s="72"/>
      <c r="N27" s="72"/>
    </row>
    <row r="28" spans="1:15" x14ac:dyDescent="0.25">
      <c r="A28"/>
      <c r="B28"/>
      <c r="C28"/>
      <c r="D28"/>
      <c r="E28"/>
      <c r="F28"/>
      <c r="G28"/>
      <c r="H28" s="72"/>
      <c r="I28" s="72"/>
      <c r="J28" s="72"/>
      <c r="K28" s="72"/>
      <c r="L28" s="72"/>
      <c r="M28" s="72"/>
      <c r="N28" s="72"/>
    </row>
    <row r="29" spans="1:15" ht="32.25" customHeight="1" x14ac:dyDescent="0.25">
      <c r="A29"/>
      <c r="B29"/>
      <c r="C29"/>
      <c r="D29"/>
      <c r="E29"/>
      <c r="F29"/>
      <c r="G29"/>
      <c r="H29" s="72"/>
      <c r="I29" s="72"/>
      <c r="J29" s="72"/>
      <c r="K29" s="72"/>
      <c r="L29" s="72"/>
      <c r="M29" s="72"/>
      <c r="N29" s="72"/>
    </row>
    <row r="30" spans="1:15" x14ac:dyDescent="0.25">
      <c r="A30"/>
      <c r="B30"/>
      <c r="C30"/>
      <c r="D30"/>
      <c r="E30"/>
      <c r="F30"/>
      <c r="G30"/>
      <c r="H30" s="72"/>
      <c r="I30" s="72"/>
      <c r="J30" s="72"/>
      <c r="K30" s="72"/>
      <c r="L30" s="72"/>
      <c r="M30" s="72"/>
      <c r="N30" s="72"/>
    </row>
    <row r="31" spans="1:15" x14ac:dyDescent="0.25">
      <c r="A31"/>
      <c r="B31"/>
      <c r="C31"/>
      <c r="D31"/>
      <c r="E31"/>
      <c r="F31"/>
      <c r="G31"/>
      <c r="H31" s="72"/>
      <c r="I31" s="72"/>
      <c r="J31" s="72"/>
      <c r="K31" s="72"/>
      <c r="L31" s="72"/>
      <c r="M31" s="72"/>
      <c r="N31" s="72"/>
    </row>
    <row r="32" spans="1:15" x14ac:dyDescent="0.25">
      <c r="A32"/>
      <c r="B32"/>
      <c r="C32"/>
      <c r="D32"/>
      <c r="E32"/>
      <c r="F32"/>
      <c r="G32"/>
      <c r="H32" s="72"/>
      <c r="I32" s="72"/>
      <c r="J32" s="72"/>
      <c r="K32" s="72"/>
      <c r="L32" s="72"/>
      <c r="M32" s="72"/>
      <c r="N32" s="72"/>
    </row>
    <row r="33" spans="1:14" x14ac:dyDescent="0.25">
      <c r="A33"/>
      <c r="B33"/>
      <c r="C33"/>
      <c r="D33"/>
      <c r="E33"/>
      <c r="F33"/>
      <c r="G33"/>
      <c r="H33" s="72"/>
      <c r="I33" s="72"/>
      <c r="J33" s="72"/>
      <c r="K33" s="72"/>
      <c r="L33" s="72"/>
      <c r="M33" s="72"/>
      <c r="N33" s="72"/>
    </row>
    <row r="34" spans="1:14" x14ac:dyDescent="0.25">
      <c r="A34"/>
      <c r="B34"/>
      <c r="C34"/>
      <c r="D34"/>
      <c r="E34"/>
      <c r="F34"/>
      <c r="G34"/>
      <c r="H34" s="72"/>
      <c r="I34" s="72"/>
      <c r="J34" s="72"/>
      <c r="K34" s="72"/>
      <c r="L34" s="72"/>
      <c r="M34" s="72"/>
      <c r="N34" s="72"/>
    </row>
    <row r="35" spans="1:14" x14ac:dyDescent="0.25">
      <c r="A35"/>
      <c r="B35"/>
      <c r="C35"/>
      <c r="D35"/>
      <c r="E35"/>
      <c r="F35"/>
      <c r="G35"/>
      <c r="H35" s="72"/>
      <c r="I35" s="72"/>
      <c r="J35" s="72"/>
      <c r="K35" s="72"/>
      <c r="L35" s="72"/>
      <c r="M35" s="72"/>
      <c r="N35" s="72"/>
    </row>
    <row r="36" spans="1:14" x14ac:dyDescent="0.25">
      <c r="A36"/>
      <c r="B36"/>
      <c r="C36"/>
      <c r="D36"/>
      <c r="E36"/>
      <c r="F36"/>
      <c r="G36"/>
      <c r="H36" s="72"/>
      <c r="I36" s="72"/>
      <c r="J36" s="72"/>
      <c r="K36" s="72"/>
      <c r="L36" s="72"/>
      <c r="M36" s="72"/>
      <c r="N36" s="72"/>
    </row>
    <row r="37" spans="1:14" x14ac:dyDescent="0.25">
      <c r="A37"/>
      <c r="B37"/>
      <c r="C37"/>
      <c r="D37"/>
      <c r="E37"/>
      <c r="F37"/>
      <c r="G37"/>
      <c r="H37" s="72"/>
      <c r="I37" s="72"/>
      <c r="J37" s="72"/>
      <c r="K37" s="72"/>
      <c r="L37" s="72"/>
      <c r="M37" s="72"/>
      <c r="N37" s="72"/>
    </row>
  </sheetData>
  <sheetProtection formatCells="0" insertRows="0" deleteRows="0"/>
  <mergeCells count="6">
    <mergeCell ref="A21:O21"/>
    <mergeCell ref="A22:O23"/>
    <mergeCell ref="H3:J3"/>
    <mergeCell ref="G1:I1"/>
    <mergeCell ref="G2:I2"/>
    <mergeCell ref="A3:F3"/>
  </mergeCells>
  <dataValidations count="2">
    <dataValidation type="list" errorStyle="warning" allowBlank="1" showInputMessage="1" showErrorMessage="1" errorTitle="Check Session" error="Please select session from list. If different dates are desired, please discuss with dean." promptTitle="Select Perferred Session" prompt="Click on arrow to select perferred summer session." sqref="C11:C20" xr:uid="{00000000-0002-0000-0000-000000000000}">
      <formula1>$O$2:$O$5</formula1>
    </dataValidation>
    <dataValidation type="list" errorStyle="warning" allowBlank="1" showInputMessage="1" showErrorMessage="1" errorTitle="Check Session" error="Please select session from list. If different dates are desired, please discuss with dean." promptTitle="Select Perferred Session" prompt="Click on arrow to select perferred summer session." sqref="C7:C18" xr:uid="{00000000-0002-0000-0000-000001000000}">
      <formula1>$N$2:$N$5</formula1>
    </dataValidation>
  </dataValidations>
  <pageMargins left="0.2" right="0.2" top="0.4" bottom="0.5" header="0.3" footer="0.32"/>
  <pageSetup scale="67" fitToHeight="0" orientation="landscape" r:id="rId1"/>
  <headerFooter>
    <oddFooter>&amp;C&amp;"-,Bold"&amp;16&amp;A&amp;R&amp;9&amp;P of &amp;N</oddFooter>
  </headerFooter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167"/>
  <sheetViews>
    <sheetView workbookViewId="0">
      <selection activeCell="J1" sqref="J1"/>
    </sheetView>
  </sheetViews>
  <sheetFormatPr defaultColWidth="9.140625" defaultRowHeight="15" x14ac:dyDescent="0.25"/>
  <cols>
    <col min="1" max="1" width="10.140625" style="3" customWidth="1"/>
    <col min="2" max="2" width="18.28515625" style="3" customWidth="1"/>
    <col min="3" max="3" width="9.85546875" style="3" customWidth="1"/>
    <col min="4" max="4" width="11.42578125" style="3" customWidth="1"/>
    <col min="5" max="5" width="11.85546875" style="3" customWidth="1"/>
    <col min="6" max="6" width="9.85546875" style="3" customWidth="1"/>
    <col min="7" max="7" width="7.7109375" style="77" customWidth="1"/>
    <col min="8" max="8" width="8.140625" style="3" customWidth="1"/>
    <col min="9" max="9" width="21" style="3" bestFit="1" customWidth="1"/>
    <col min="10" max="10" width="11" style="73" bestFit="1" customWidth="1"/>
    <col min="11" max="11" width="8.28515625" style="73" customWidth="1"/>
    <col min="12" max="12" width="9.140625" style="73"/>
    <col min="13" max="13" width="15.42578125" style="73" customWidth="1"/>
    <col min="14" max="14" width="38.7109375" style="3" customWidth="1"/>
    <col min="15" max="16384" width="9.140625" style="3"/>
  </cols>
  <sheetData>
    <row r="1" spans="1:15" x14ac:dyDescent="0.25">
      <c r="A1" s="12"/>
      <c r="B1" s="12"/>
      <c r="C1" s="2" t="s">
        <v>0</v>
      </c>
      <c r="D1" s="2"/>
      <c r="E1" s="2" t="s">
        <v>1</v>
      </c>
      <c r="F1" s="121" t="s">
        <v>19</v>
      </c>
      <c r="G1" s="122"/>
      <c r="H1" s="123"/>
      <c r="I1" s="2" t="s">
        <v>60</v>
      </c>
      <c r="J1" s="63" t="s">
        <v>64</v>
      </c>
      <c r="K1" s="64" t="s">
        <v>2</v>
      </c>
      <c r="L1" s="65" t="s">
        <v>3</v>
      </c>
      <c r="M1" s="63" t="s">
        <v>4</v>
      </c>
    </row>
    <row r="2" spans="1:15" x14ac:dyDescent="0.25">
      <c r="A2" s="12"/>
      <c r="B2" s="12"/>
      <c r="C2" s="11" t="s">
        <v>15</v>
      </c>
      <c r="D2" s="11"/>
      <c r="E2" s="99">
        <v>21</v>
      </c>
      <c r="F2" s="132" t="str">
        <f>'2021-22 Summary'!C2</f>
        <v>PCN</v>
      </c>
      <c r="G2" s="132"/>
      <c r="H2" s="132"/>
      <c r="I2" s="13">
        <f>'2021-22 Summary'!D2</f>
        <v>6.3</v>
      </c>
      <c r="J2" s="5">
        <f>SUM(J7:J41)</f>
        <v>3.1333333333333337</v>
      </c>
      <c r="K2" s="6">
        <f>SUM(K7:K41)</f>
        <v>1470</v>
      </c>
      <c r="L2" s="7">
        <f>SUM(L7:L41)</f>
        <v>49</v>
      </c>
      <c r="M2" s="7">
        <f>K2/J2</f>
        <v>469.14893617021272</v>
      </c>
    </row>
    <row r="3" spans="1:15" ht="19.5" customHeight="1" x14ac:dyDescent="0.25">
      <c r="A3" s="125"/>
      <c r="B3" s="126"/>
      <c r="C3" s="126"/>
      <c r="D3" s="126"/>
      <c r="E3" s="126"/>
      <c r="F3" s="31"/>
      <c r="G3" s="119" t="s">
        <v>36</v>
      </c>
      <c r="H3" s="119"/>
      <c r="I3" s="120"/>
      <c r="J3" s="5">
        <f>'2021-22 Summary'!D2-'Summer 21'!K2-'Fall 21'!J2-'Spring 22'!I2</f>
        <v>6.6666666666654883E-3</v>
      </c>
      <c r="K3" s="66"/>
      <c r="L3" s="67"/>
      <c r="M3" s="67"/>
    </row>
    <row r="4" spans="1:15" ht="19.5" customHeight="1" x14ac:dyDescent="0.25">
      <c r="A4" s="12" t="s">
        <v>6</v>
      </c>
      <c r="B4" s="1"/>
      <c r="C4" s="31" t="s">
        <v>26</v>
      </c>
      <c r="D4" s="31"/>
      <c r="E4" s="1"/>
      <c r="F4" s="1"/>
      <c r="G4" s="74"/>
      <c r="H4" s="24"/>
      <c r="I4" s="18"/>
      <c r="J4" s="68"/>
      <c r="K4" s="66"/>
      <c r="L4" s="67"/>
      <c r="M4" s="67"/>
    </row>
    <row r="5" spans="1:15" ht="19.5" customHeight="1" x14ac:dyDescent="0.25">
      <c r="A5" s="12"/>
      <c r="B5" s="1"/>
      <c r="C5" s="31"/>
      <c r="D5" s="31"/>
      <c r="E5" s="1"/>
      <c r="F5" s="1"/>
      <c r="G5" s="74"/>
      <c r="H5" s="24"/>
      <c r="I5" s="18"/>
      <c r="J5" s="68"/>
      <c r="K5" s="66"/>
      <c r="L5" s="67"/>
      <c r="M5" s="67"/>
    </row>
    <row r="6" spans="1:15" ht="78.599999999999994" customHeight="1" x14ac:dyDescent="0.25">
      <c r="A6" s="52" t="s">
        <v>29</v>
      </c>
      <c r="B6" s="52" t="s">
        <v>27</v>
      </c>
      <c r="C6" s="25" t="s">
        <v>7</v>
      </c>
      <c r="D6" s="25" t="s">
        <v>48</v>
      </c>
      <c r="E6" s="25" t="s">
        <v>20</v>
      </c>
      <c r="F6" s="19" t="s">
        <v>24</v>
      </c>
      <c r="G6" s="25" t="s">
        <v>9</v>
      </c>
      <c r="H6" s="26" t="s">
        <v>18</v>
      </c>
      <c r="I6" s="25" t="s">
        <v>10</v>
      </c>
      <c r="J6" s="27" t="s">
        <v>17</v>
      </c>
      <c r="K6" s="28" t="s">
        <v>11</v>
      </c>
      <c r="L6" s="29" t="s">
        <v>12</v>
      </c>
      <c r="M6" s="8" t="s">
        <v>4</v>
      </c>
      <c r="N6" s="98" t="s">
        <v>13</v>
      </c>
      <c r="O6" s="62"/>
    </row>
    <row r="7" spans="1:15" ht="15.75" customHeight="1" x14ac:dyDescent="0.25">
      <c r="A7" s="54" t="s">
        <v>55</v>
      </c>
      <c r="B7" s="54">
        <v>3</v>
      </c>
      <c r="C7" s="54">
        <v>30</v>
      </c>
      <c r="D7" s="54">
        <v>0</v>
      </c>
      <c r="E7" s="34">
        <v>0</v>
      </c>
      <c r="F7" s="54">
        <v>0</v>
      </c>
      <c r="G7" s="75">
        <f t="shared" ref="G7:G41" si="0">E7*F7</f>
        <v>0</v>
      </c>
      <c r="H7" s="55">
        <v>3</v>
      </c>
      <c r="I7" s="35">
        <v>3</v>
      </c>
      <c r="J7" s="69">
        <f t="shared" ref="J7" si="1">I7*F7/15</f>
        <v>0</v>
      </c>
      <c r="K7" s="70">
        <f t="shared" ref="K7" si="2">(G7*H7)</f>
        <v>0</v>
      </c>
      <c r="L7" s="71">
        <f>K7/30</f>
        <v>0</v>
      </c>
      <c r="M7" s="69" t="e">
        <f>K7/J7</f>
        <v>#DIV/0!</v>
      </c>
      <c r="N7" s="56"/>
    </row>
    <row r="8" spans="1:15" ht="15.75" customHeight="1" x14ac:dyDescent="0.25">
      <c r="A8" s="54" t="s">
        <v>55</v>
      </c>
      <c r="B8" s="54">
        <v>5</v>
      </c>
      <c r="C8" s="54">
        <v>30</v>
      </c>
      <c r="D8" s="54">
        <v>25</v>
      </c>
      <c r="E8" s="34">
        <v>30</v>
      </c>
      <c r="F8" s="54">
        <v>1</v>
      </c>
      <c r="G8" s="75">
        <f t="shared" si="0"/>
        <v>30</v>
      </c>
      <c r="H8" s="55">
        <v>3</v>
      </c>
      <c r="I8" s="35">
        <v>3</v>
      </c>
      <c r="J8" s="69">
        <f t="shared" ref="J8:J41" si="3">I8*F8/15</f>
        <v>0.2</v>
      </c>
      <c r="K8" s="70">
        <f t="shared" ref="K8:K41" si="4">(G8*H8)</f>
        <v>90</v>
      </c>
      <c r="L8" s="71">
        <f t="shared" ref="L8:L41" si="5">K8/30</f>
        <v>3</v>
      </c>
      <c r="M8" s="69">
        <f t="shared" ref="M8:M41" si="6">K8/J8</f>
        <v>450</v>
      </c>
      <c r="N8" s="56"/>
    </row>
    <row r="9" spans="1:15" ht="15.75" customHeight="1" x14ac:dyDescent="0.25">
      <c r="A9" s="54" t="s">
        <v>55</v>
      </c>
      <c r="B9" s="44">
        <v>10</v>
      </c>
      <c r="C9" s="54">
        <v>30</v>
      </c>
      <c r="D9" s="54">
        <v>77</v>
      </c>
      <c r="E9" s="34">
        <v>30</v>
      </c>
      <c r="F9" s="54">
        <v>4</v>
      </c>
      <c r="G9" s="75">
        <f t="shared" si="0"/>
        <v>120</v>
      </c>
      <c r="H9" s="55">
        <v>2</v>
      </c>
      <c r="I9" s="35">
        <v>2</v>
      </c>
      <c r="J9" s="69">
        <f t="shared" si="3"/>
        <v>0.53333333333333333</v>
      </c>
      <c r="K9" s="70">
        <f t="shared" si="4"/>
        <v>240</v>
      </c>
      <c r="L9" s="71">
        <f t="shared" si="5"/>
        <v>8</v>
      </c>
      <c r="M9" s="69">
        <f t="shared" si="6"/>
        <v>450</v>
      </c>
      <c r="N9" s="56"/>
    </row>
    <row r="10" spans="1:15" ht="15.75" customHeight="1" x14ac:dyDescent="0.25">
      <c r="A10" s="54" t="s">
        <v>55</v>
      </c>
      <c r="B10" s="54">
        <v>13</v>
      </c>
      <c r="C10" s="54">
        <v>44</v>
      </c>
      <c r="D10" s="54">
        <v>40</v>
      </c>
      <c r="E10" s="54">
        <v>40</v>
      </c>
      <c r="F10" s="54">
        <v>3</v>
      </c>
      <c r="G10" s="75">
        <f t="shared" si="0"/>
        <v>120</v>
      </c>
      <c r="H10" s="55">
        <v>3</v>
      </c>
      <c r="I10" s="55">
        <v>3</v>
      </c>
      <c r="J10" s="69">
        <f t="shared" si="3"/>
        <v>0.6</v>
      </c>
      <c r="K10" s="70">
        <f t="shared" si="4"/>
        <v>360</v>
      </c>
      <c r="L10" s="71">
        <f t="shared" si="5"/>
        <v>12</v>
      </c>
      <c r="M10" s="69">
        <f t="shared" si="6"/>
        <v>600</v>
      </c>
      <c r="N10" s="56"/>
    </row>
    <row r="11" spans="1:15" ht="15.75" customHeight="1" x14ac:dyDescent="0.25">
      <c r="A11" s="54" t="s">
        <v>55</v>
      </c>
      <c r="B11" s="54">
        <v>15</v>
      </c>
      <c r="C11" s="54">
        <v>30</v>
      </c>
      <c r="D11" s="54">
        <v>0</v>
      </c>
      <c r="E11" s="54">
        <v>25</v>
      </c>
      <c r="F11" s="54">
        <v>1</v>
      </c>
      <c r="G11" s="75">
        <f t="shared" si="0"/>
        <v>25</v>
      </c>
      <c r="H11" s="55">
        <v>2</v>
      </c>
      <c r="I11" s="55">
        <v>2</v>
      </c>
      <c r="J11" s="69">
        <f t="shared" si="3"/>
        <v>0.13333333333333333</v>
      </c>
      <c r="K11" s="70">
        <f t="shared" si="4"/>
        <v>50</v>
      </c>
      <c r="L11" s="71">
        <f t="shared" si="5"/>
        <v>1.6666666666666667</v>
      </c>
      <c r="M11" s="69">
        <f t="shared" si="6"/>
        <v>375</v>
      </c>
      <c r="N11" s="56"/>
    </row>
    <row r="12" spans="1:15" ht="15.75" customHeight="1" x14ac:dyDescent="0.25">
      <c r="A12" s="44" t="s">
        <v>55</v>
      </c>
      <c r="B12" s="44">
        <v>18</v>
      </c>
      <c r="C12" s="54">
        <v>30</v>
      </c>
      <c r="D12" s="54">
        <v>30</v>
      </c>
      <c r="E12" s="54">
        <v>25</v>
      </c>
      <c r="F12" s="54">
        <v>4</v>
      </c>
      <c r="G12" s="75">
        <f t="shared" si="0"/>
        <v>100</v>
      </c>
      <c r="H12" s="55">
        <v>1</v>
      </c>
      <c r="I12" s="55">
        <v>1</v>
      </c>
      <c r="J12" s="69">
        <f t="shared" si="3"/>
        <v>0.26666666666666666</v>
      </c>
      <c r="K12" s="70">
        <f t="shared" si="4"/>
        <v>100</v>
      </c>
      <c r="L12" s="71">
        <f t="shared" si="5"/>
        <v>3.3333333333333335</v>
      </c>
      <c r="M12" s="69">
        <f t="shared" si="6"/>
        <v>375</v>
      </c>
      <c r="N12" s="56"/>
    </row>
    <row r="13" spans="1:15" ht="15.75" customHeight="1" x14ac:dyDescent="0.25">
      <c r="A13" s="44" t="s">
        <v>55</v>
      </c>
      <c r="B13" s="44">
        <v>25</v>
      </c>
      <c r="C13" s="54">
        <v>30</v>
      </c>
      <c r="D13" s="54">
        <v>0</v>
      </c>
      <c r="E13" s="54">
        <v>0</v>
      </c>
      <c r="F13" s="54">
        <v>0</v>
      </c>
      <c r="G13" s="75">
        <f t="shared" si="0"/>
        <v>0</v>
      </c>
      <c r="H13" s="55">
        <v>0.5</v>
      </c>
      <c r="I13" s="55">
        <v>0.5</v>
      </c>
      <c r="J13" s="69">
        <f t="shared" si="3"/>
        <v>0</v>
      </c>
      <c r="K13" s="70">
        <f t="shared" si="4"/>
        <v>0</v>
      </c>
      <c r="L13" s="71">
        <f t="shared" si="5"/>
        <v>0</v>
      </c>
      <c r="M13" s="69" t="e">
        <f t="shared" si="6"/>
        <v>#DIV/0!</v>
      </c>
      <c r="N13" s="56"/>
    </row>
    <row r="14" spans="1:15" ht="15.75" customHeight="1" x14ac:dyDescent="0.25">
      <c r="A14" s="54" t="s">
        <v>55</v>
      </c>
      <c r="B14" s="44">
        <v>28</v>
      </c>
      <c r="C14" s="54">
        <v>30</v>
      </c>
      <c r="D14" s="54">
        <v>0</v>
      </c>
      <c r="E14" s="54">
        <v>0</v>
      </c>
      <c r="F14" s="54">
        <v>0</v>
      </c>
      <c r="G14" s="75">
        <f t="shared" si="0"/>
        <v>0</v>
      </c>
      <c r="H14" s="55">
        <v>1</v>
      </c>
      <c r="I14" s="55">
        <v>1</v>
      </c>
      <c r="J14" s="69">
        <f t="shared" si="3"/>
        <v>0</v>
      </c>
      <c r="K14" s="70">
        <f t="shared" si="4"/>
        <v>0</v>
      </c>
      <c r="L14" s="71">
        <f t="shared" si="5"/>
        <v>0</v>
      </c>
      <c r="M14" s="69" t="e">
        <f t="shared" si="6"/>
        <v>#DIV/0!</v>
      </c>
      <c r="N14" s="56"/>
    </row>
    <row r="15" spans="1:15" ht="15.75" customHeight="1" x14ac:dyDescent="0.25">
      <c r="A15" s="54" t="s">
        <v>55</v>
      </c>
      <c r="B15" s="44">
        <v>30</v>
      </c>
      <c r="C15" s="54">
        <v>30</v>
      </c>
      <c r="D15" s="54">
        <v>128</v>
      </c>
      <c r="E15" s="54">
        <v>30</v>
      </c>
      <c r="F15" s="54">
        <v>6</v>
      </c>
      <c r="G15" s="75">
        <f t="shared" si="0"/>
        <v>180</v>
      </c>
      <c r="H15" s="55">
        <v>3</v>
      </c>
      <c r="I15" s="55">
        <v>3</v>
      </c>
      <c r="J15" s="69">
        <f t="shared" si="3"/>
        <v>1.2</v>
      </c>
      <c r="K15" s="70">
        <f t="shared" si="4"/>
        <v>540</v>
      </c>
      <c r="L15" s="71">
        <f t="shared" si="5"/>
        <v>18</v>
      </c>
      <c r="M15" s="69">
        <f t="shared" si="6"/>
        <v>450</v>
      </c>
      <c r="N15" s="56"/>
    </row>
    <row r="16" spans="1:15" ht="15.75" customHeight="1" x14ac:dyDescent="0.25">
      <c r="A16" s="54" t="s">
        <v>55</v>
      </c>
      <c r="B16" s="44">
        <v>35</v>
      </c>
      <c r="C16" s="54">
        <v>30</v>
      </c>
      <c r="D16" s="54">
        <v>30</v>
      </c>
      <c r="E16" s="54">
        <v>30</v>
      </c>
      <c r="F16" s="54">
        <v>1</v>
      </c>
      <c r="G16" s="75">
        <f t="shared" si="0"/>
        <v>30</v>
      </c>
      <c r="H16" s="55">
        <v>3</v>
      </c>
      <c r="I16" s="55">
        <v>3</v>
      </c>
      <c r="J16" s="69">
        <f t="shared" si="3"/>
        <v>0.2</v>
      </c>
      <c r="K16" s="70">
        <f t="shared" si="4"/>
        <v>90</v>
      </c>
      <c r="L16" s="71">
        <f t="shared" si="5"/>
        <v>3</v>
      </c>
      <c r="M16" s="69">
        <f t="shared" si="6"/>
        <v>450</v>
      </c>
      <c r="N16" s="56"/>
    </row>
    <row r="17" spans="1:14" ht="15.75" customHeight="1" x14ac:dyDescent="0.25">
      <c r="A17" s="54" t="s">
        <v>55</v>
      </c>
      <c r="B17" s="44">
        <v>50</v>
      </c>
      <c r="C17" s="54">
        <v>30</v>
      </c>
      <c r="D17" s="54">
        <v>0</v>
      </c>
      <c r="E17" s="54">
        <v>0</v>
      </c>
      <c r="F17" s="54">
        <v>0</v>
      </c>
      <c r="G17" s="75">
        <f t="shared" si="0"/>
        <v>0</v>
      </c>
      <c r="H17" s="55"/>
      <c r="I17" s="55"/>
      <c r="J17" s="69">
        <f t="shared" si="3"/>
        <v>0</v>
      </c>
      <c r="K17" s="70">
        <f t="shared" si="4"/>
        <v>0</v>
      </c>
      <c r="L17" s="71">
        <f t="shared" si="5"/>
        <v>0</v>
      </c>
      <c r="M17" s="69" t="e">
        <f t="shared" si="6"/>
        <v>#DIV/0!</v>
      </c>
      <c r="N17" s="56"/>
    </row>
    <row r="18" spans="1:14" ht="15.75" customHeight="1" x14ac:dyDescent="0.25">
      <c r="A18" s="54" t="s">
        <v>55</v>
      </c>
      <c r="B18" s="44" t="s">
        <v>58</v>
      </c>
      <c r="C18" s="54">
        <v>30</v>
      </c>
      <c r="D18" s="54">
        <v>0</v>
      </c>
      <c r="E18" s="54">
        <v>0</v>
      </c>
      <c r="F18" s="54">
        <v>0</v>
      </c>
      <c r="G18" s="75">
        <f t="shared" si="0"/>
        <v>0</v>
      </c>
      <c r="H18" s="55"/>
      <c r="I18" s="55"/>
      <c r="J18" s="69">
        <f t="shared" si="3"/>
        <v>0</v>
      </c>
      <c r="K18" s="70">
        <f t="shared" si="4"/>
        <v>0</v>
      </c>
      <c r="L18" s="71">
        <f t="shared" si="5"/>
        <v>0</v>
      </c>
      <c r="M18" s="69" t="e">
        <f t="shared" si="6"/>
        <v>#DIV/0!</v>
      </c>
      <c r="N18" s="56"/>
    </row>
    <row r="19" spans="1:14" ht="15.75" customHeight="1" x14ac:dyDescent="0.25">
      <c r="A19" s="54"/>
      <c r="B19" s="44"/>
      <c r="C19" s="54"/>
      <c r="D19" s="54"/>
      <c r="E19" s="54"/>
      <c r="F19" s="54"/>
      <c r="G19" s="75">
        <f t="shared" si="0"/>
        <v>0</v>
      </c>
      <c r="H19" s="55"/>
      <c r="I19" s="55"/>
      <c r="J19" s="69">
        <f t="shared" si="3"/>
        <v>0</v>
      </c>
      <c r="K19" s="70">
        <f t="shared" si="4"/>
        <v>0</v>
      </c>
      <c r="L19" s="71">
        <f t="shared" si="5"/>
        <v>0</v>
      </c>
      <c r="M19" s="69" t="e">
        <f t="shared" si="6"/>
        <v>#DIV/0!</v>
      </c>
      <c r="N19" s="56"/>
    </row>
    <row r="20" spans="1:14" ht="15.75" customHeight="1" x14ac:dyDescent="0.25">
      <c r="A20" s="54"/>
      <c r="B20" s="44"/>
      <c r="C20" s="54"/>
      <c r="D20" s="54"/>
      <c r="E20" s="54"/>
      <c r="F20" s="54"/>
      <c r="G20" s="75">
        <f t="shared" si="0"/>
        <v>0</v>
      </c>
      <c r="H20" s="55"/>
      <c r="I20" s="55"/>
      <c r="J20" s="69">
        <f t="shared" si="3"/>
        <v>0</v>
      </c>
      <c r="K20" s="70">
        <f t="shared" si="4"/>
        <v>0</v>
      </c>
      <c r="L20" s="71">
        <f t="shared" si="5"/>
        <v>0</v>
      </c>
      <c r="M20" s="69" t="e">
        <f t="shared" si="6"/>
        <v>#DIV/0!</v>
      </c>
      <c r="N20" s="56"/>
    </row>
    <row r="21" spans="1:14" ht="15.75" customHeight="1" x14ac:dyDescent="0.25">
      <c r="A21" s="54"/>
      <c r="B21" s="44"/>
      <c r="C21" s="54"/>
      <c r="D21" s="54"/>
      <c r="E21" s="54"/>
      <c r="F21" s="54"/>
      <c r="G21" s="75">
        <f t="shared" si="0"/>
        <v>0</v>
      </c>
      <c r="H21" s="55"/>
      <c r="I21" s="55"/>
      <c r="J21" s="69">
        <f t="shared" si="3"/>
        <v>0</v>
      </c>
      <c r="K21" s="70">
        <f t="shared" si="4"/>
        <v>0</v>
      </c>
      <c r="L21" s="71">
        <f t="shared" si="5"/>
        <v>0</v>
      </c>
      <c r="M21" s="69" t="e">
        <f t="shared" si="6"/>
        <v>#DIV/0!</v>
      </c>
      <c r="N21" s="56"/>
    </row>
    <row r="22" spans="1:14" ht="15.75" customHeight="1" x14ac:dyDescent="0.25">
      <c r="A22" s="54"/>
      <c r="B22" s="44"/>
      <c r="C22" s="54"/>
      <c r="D22" s="54"/>
      <c r="E22" s="54"/>
      <c r="F22" s="54"/>
      <c r="G22" s="75">
        <f t="shared" si="0"/>
        <v>0</v>
      </c>
      <c r="H22" s="55"/>
      <c r="I22" s="55"/>
      <c r="J22" s="69">
        <f t="shared" si="3"/>
        <v>0</v>
      </c>
      <c r="K22" s="70">
        <f t="shared" si="4"/>
        <v>0</v>
      </c>
      <c r="L22" s="71">
        <f t="shared" si="5"/>
        <v>0</v>
      </c>
      <c r="M22" s="69" t="e">
        <f t="shared" si="6"/>
        <v>#DIV/0!</v>
      </c>
      <c r="N22" s="56"/>
    </row>
    <row r="23" spans="1:14" ht="15.75" customHeight="1" x14ac:dyDescent="0.25">
      <c r="A23" s="44"/>
      <c r="B23" s="54"/>
      <c r="C23" s="54"/>
      <c r="D23" s="54"/>
      <c r="E23" s="54"/>
      <c r="F23" s="54"/>
      <c r="G23" s="75">
        <f t="shared" si="0"/>
        <v>0</v>
      </c>
      <c r="H23" s="55"/>
      <c r="I23" s="55"/>
      <c r="J23" s="69">
        <f t="shared" si="3"/>
        <v>0</v>
      </c>
      <c r="K23" s="70">
        <f t="shared" si="4"/>
        <v>0</v>
      </c>
      <c r="L23" s="71">
        <f t="shared" si="5"/>
        <v>0</v>
      </c>
      <c r="M23" s="69" t="e">
        <f t="shared" si="6"/>
        <v>#DIV/0!</v>
      </c>
      <c r="N23" s="56"/>
    </row>
    <row r="24" spans="1:14" ht="15.75" customHeight="1" x14ac:dyDescent="0.25">
      <c r="A24" s="44"/>
      <c r="B24" s="54"/>
      <c r="C24" s="54"/>
      <c r="D24" s="54"/>
      <c r="E24" s="54"/>
      <c r="F24" s="54"/>
      <c r="G24" s="75">
        <f t="shared" si="0"/>
        <v>0</v>
      </c>
      <c r="H24" s="55"/>
      <c r="I24" s="55"/>
      <c r="J24" s="69">
        <f t="shared" si="3"/>
        <v>0</v>
      </c>
      <c r="K24" s="70">
        <f t="shared" si="4"/>
        <v>0</v>
      </c>
      <c r="L24" s="71">
        <f t="shared" si="5"/>
        <v>0</v>
      </c>
      <c r="M24" s="69" t="e">
        <f t="shared" si="6"/>
        <v>#DIV/0!</v>
      </c>
      <c r="N24" s="56"/>
    </row>
    <row r="25" spans="1:14" ht="15.75" customHeight="1" x14ac:dyDescent="0.25">
      <c r="A25" s="44"/>
      <c r="B25" s="44"/>
      <c r="C25" s="54"/>
      <c r="D25" s="54"/>
      <c r="E25" s="54"/>
      <c r="F25" s="54"/>
      <c r="G25" s="75">
        <f t="shared" si="0"/>
        <v>0</v>
      </c>
      <c r="H25" s="55"/>
      <c r="I25" s="55"/>
      <c r="J25" s="69">
        <f t="shared" si="3"/>
        <v>0</v>
      </c>
      <c r="K25" s="70">
        <f t="shared" si="4"/>
        <v>0</v>
      </c>
      <c r="L25" s="71">
        <f t="shared" si="5"/>
        <v>0</v>
      </c>
      <c r="M25" s="69" t="e">
        <f t="shared" si="6"/>
        <v>#DIV/0!</v>
      </c>
      <c r="N25" s="56"/>
    </row>
    <row r="26" spans="1:14" ht="15.75" customHeight="1" x14ac:dyDescent="0.25">
      <c r="A26" s="54"/>
      <c r="B26" s="54"/>
      <c r="C26" s="54"/>
      <c r="D26" s="54"/>
      <c r="E26" s="54"/>
      <c r="F26" s="54"/>
      <c r="G26" s="75">
        <f t="shared" si="0"/>
        <v>0</v>
      </c>
      <c r="H26" s="55"/>
      <c r="I26" s="55"/>
      <c r="J26" s="69">
        <f t="shared" si="3"/>
        <v>0</v>
      </c>
      <c r="K26" s="70">
        <f t="shared" si="4"/>
        <v>0</v>
      </c>
      <c r="L26" s="71">
        <f t="shared" si="5"/>
        <v>0</v>
      </c>
      <c r="M26" s="69" t="e">
        <f t="shared" si="6"/>
        <v>#DIV/0!</v>
      </c>
      <c r="N26" s="56"/>
    </row>
    <row r="27" spans="1:14" ht="15.75" customHeight="1" x14ac:dyDescent="0.25">
      <c r="A27" s="54"/>
      <c r="B27" s="54"/>
      <c r="C27" s="54"/>
      <c r="D27" s="54"/>
      <c r="E27" s="54"/>
      <c r="F27" s="54"/>
      <c r="G27" s="75">
        <f t="shared" si="0"/>
        <v>0</v>
      </c>
      <c r="H27" s="55"/>
      <c r="I27" s="55"/>
      <c r="J27" s="69">
        <f t="shared" si="3"/>
        <v>0</v>
      </c>
      <c r="K27" s="70">
        <f t="shared" si="4"/>
        <v>0</v>
      </c>
      <c r="L27" s="71">
        <f t="shared" si="5"/>
        <v>0</v>
      </c>
      <c r="M27" s="69" t="e">
        <f t="shared" si="6"/>
        <v>#DIV/0!</v>
      </c>
      <c r="N27" s="56"/>
    </row>
    <row r="28" spans="1:14" ht="15.75" customHeight="1" x14ac:dyDescent="0.25">
      <c r="A28" s="54"/>
      <c r="B28" s="54"/>
      <c r="C28" s="54"/>
      <c r="D28" s="54"/>
      <c r="E28" s="54"/>
      <c r="F28" s="54"/>
      <c r="G28" s="75">
        <f t="shared" si="0"/>
        <v>0</v>
      </c>
      <c r="H28" s="55"/>
      <c r="I28" s="55"/>
      <c r="J28" s="69">
        <f t="shared" si="3"/>
        <v>0</v>
      </c>
      <c r="K28" s="70">
        <f t="shared" si="4"/>
        <v>0</v>
      </c>
      <c r="L28" s="71">
        <f t="shared" si="5"/>
        <v>0</v>
      </c>
      <c r="M28" s="69" t="e">
        <f t="shared" si="6"/>
        <v>#DIV/0!</v>
      </c>
      <c r="N28" s="56"/>
    </row>
    <row r="29" spans="1:14" ht="15.75" customHeight="1" x14ac:dyDescent="0.25">
      <c r="A29" s="54"/>
      <c r="B29" s="54"/>
      <c r="C29" s="54"/>
      <c r="D29" s="54"/>
      <c r="E29" s="54"/>
      <c r="F29" s="54"/>
      <c r="G29" s="75">
        <f t="shared" si="0"/>
        <v>0</v>
      </c>
      <c r="H29" s="55"/>
      <c r="I29" s="55"/>
      <c r="J29" s="69">
        <f t="shared" si="3"/>
        <v>0</v>
      </c>
      <c r="K29" s="70">
        <f t="shared" si="4"/>
        <v>0</v>
      </c>
      <c r="L29" s="71">
        <f t="shared" si="5"/>
        <v>0</v>
      </c>
      <c r="M29" s="69" t="e">
        <f t="shared" si="6"/>
        <v>#DIV/0!</v>
      </c>
      <c r="N29" s="56"/>
    </row>
    <row r="30" spans="1:14" ht="15.75" customHeight="1" x14ac:dyDescent="0.25">
      <c r="A30" s="54"/>
      <c r="B30" s="54"/>
      <c r="C30" s="54"/>
      <c r="D30" s="54"/>
      <c r="E30" s="54"/>
      <c r="F30" s="54"/>
      <c r="G30" s="75">
        <f t="shared" si="0"/>
        <v>0</v>
      </c>
      <c r="H30" s="55"/>
      <c r="I30" s="55"/>
      <c r="J30" s="69">
        <f t="shared" si="3"/>
        <v>0</v>
      </c>
      <c r="K30" s="70">
        <f t="shared" si="4"/>
        <v>0</v>
      </c>
      <c r="L30" s="71">
        <f t="shared" si="5"/>
        <v>0</v>
      </c>
      <c r="M30" s="69" t="e">
        <f t="shared" si="6"/>
        <v>#DIV/0!</v>
      </c>
      <c r="N30" s="56"/>
    </row>
    <row r="31" spans="1:14" ht="15.75" customHeight="1" x14ac:dyDescent="0.25">
      <c r="A31" s="54"/>
      <c r="B31" s="54"/>
      <c r="C31" s="54"/>
      <c r="D31" s="54"/>
      <c r="E31" s="54"/>
      <c r="F31" s="54"/>
      <c r="G31" s="75">
        <f t="shared" ref="G31:G35" si="7">E31*F31</f>
        <v>0</v>
      </c>
      <c r="H31" s="55"/>
      <c r="I31" s="55"/>
      <c r="J31" s="69">
        <f t="shared" si="3"/>
        <v>0</v>
      </c>
      <c r="K31" s="70">
        <f t="shared" si="4"/>
        <v>0</v>
      </c>
      <c r="L31" s="71">
        <f t="shared" si="5"/>
        <v>0</v>
      </c>
      <c r="M31" s="69" t="e">
        <f t="shared" si="6"/>
        <v>#DIV/0!</v>
      </c>
      <c r="N31" s="56"/>
    </row>
    <row r="32" spans="1:14" ht="15.75" customHeight="1" x14ac:dyDescent="0.25">
      <c r="A32" s="54"/>
      <c r="B32" s="54"/>
      <c r="C32" s="54"/>
      <c r="D32" s="54"/>
      <c r="E32" s="54"/>
      <c r="F32" s="54"/>
      <c r="G32" s="75">
        <f t="shared" si="7"/>
        <v>0</v>
      </c>
      <c r="H32" s="55"/>
      <c r="I32" s="55"/>
      <c r="J32" s="69">
        <f t="shared" si="3"/>
        <v>0</v>
      </c>
      <c r="K32" s="70">
        <f t="shared" si="4"/>
        <v>0</v>
      </c>
      <c r="L32" s="71">
        <f t="shared" si="5"/>
        <v>0</v>
      </c>
      <c r="M32" s="69" t="e">
        <f t="shared" si="6"/>
        <v>#DIV/0!</v>
      </c>
      <c r="N32" s="56"/>
    </row>
    <row r="33" spans="1:14" ht="15.75" customHeight="1" x14ac:dyDescent="0.25">
      <c r="A33" s="54"/>
      <c r="B33" s="54"/>
      <c r="C33" s="54"/>
      <c r="D33" s="54"/>
      <c r="E33" s="54"/>
      <c r="F33" s="54"/>
      <c r="G33" s="75">
        <f t="shared" si="7"/>
        <v>0</v>
      </c>
      <c r="H33" s="55"/>
      <c r="I33" s="55"/>
      <c r="J33" s="69">
        <f t="shared" si="3"/>
        <v>0</v>
      </c>
      <c r="K33" s="70">
        <f t="shared" si="4"/>
        <v>0</v>
      </c>
      <c r="L33" s="71">
        <f t="shared" si="5"/>
        <v>0</v>
      </c>
      <c r="M33" s="69" t="e">
        <f t="shared" si="6"/>
        <v>#DIV/0!</v>
      </c>
      <c r="N33" s="56"/>
    </row>
    <row r="34" spans="1:14" ht="15.75" customHeight="1" x14ac:dyDescent="0.25">
      <c r="A34" s="54"/>
      <c r="B34" s="54"/>
      <c r="C34" s="54"/>
      <c r="D34" s="54"/>
      <c r="E34" s="54"/>
      <c r="F34" s="54"/>
      <c r="G34" s="75">
        <f t="shared" si="7"/>
        <v>0</v>
      </c>
      <c r="H34" s="55"/>
      <c r="I34" s="55"/>
      <c r="J34" s="69">
        <f t="shared" si="3"/>
        <v>0</v>
      </c>
      <c r="K34" s="70">
        <f t="shared" si="4"/>
        <v>0</v>
      </c>
      <c r="L34" s="71">
        <f t="shared" si="5"/>
        <v>0</v>
      </c>
      <c r="M34" s="69" t="e">
        <f t="shared" si="6"/>
        <v>#DIV/0!</v>
      </c>
      <c r="N34" s="56"/>
    </row>
    <row r="35" spans="1:14" ht="15.75" customHeight="1" x14ac:dyDescent="0.25">
      <c r="A35" s="54"/>
      <c r="B35" s="54"/>
      <c r="C35" s="54"/>
      <c r="D35" s="54"/>
      <c r="E35" s="54"/>
      <c r="F35" s="54"/>
      <c r="G35" s="75">
        <f t="shared" si="7"/>
        <v>0</v>
      </c>
      <c r="H35" s="55"/>
      <c r="I35" s="55"/>
      <c r="J35" s="69">
        <f t="shared" si="3"/>
        <v>0</v>
      </c>
      <c r="K35" s="70">
        <f t="shared" si="4"/>
        <v>0</v>
      </c>
      <c r="L35" s="71">
        <f t="shared" si="5"/>
        <v>0</v>
      </c>
      <c r="M35" s="69" t="e">
        <f t="shared" si="6"/>
        <v>#DIV/0!</v>
      </c>
      <c r="N35" s="56"/>
    </row>
    <row r="36" spans="1:14" ht="15.75" customHeight="1" x14ac:dyDescent="0.25">
      <c r="A36" s="54"/>
      <c r="B36" s="54"/>
      <c r="C36" s="54"/>
      <c r="D36" s="54"/>
      <c r="E36" s="54"/>
      <c r="F36" s="54"/>
      <c r="G36" s="75">
        <f t="shared" si="0"/>
        <v>0</v>
      </c>
      <c r="H36" s="55"/>
      <c r="I36" s="55"/>
      <c r="J36" s="69">
        <f t="shared" si="3"/>
        <v>0</v>
      </c>
      <c r="K36" s="70">
        <f t="shared" si="4"/>
        <v>0</v>
      </c>
      <c r="L36" s="71">
        <f t="shared" si="5"/>
        <v>0</v>
      </c>
      <c r="M36" s="69" t="e">
        <f t="shared" si="6"/>
        <v>#DIV/0!</v>
      </c>
      <c r="N36" s="56"/>
    </row>
    <row r="37" spans="1:14" ht="15.75" customHeight="1" x14ac:dyDescent="0.25">
      <c r="A37" s="54"/>
      <c r="B37" s="54"/>
      <c r="C37" s="54"/>
      <c r="D37" s="54"/>
      <c r="E37" s="54"/>
      <c r="F37" s="54"/>
      <c r="G37" s="75">
        <f t="shared" si="0"/>
        <v>0</v>
      </c>
      <c r="H37" s="55"/>
      <c r="I37" s="55"/>
      <c r="J37" s="69">
        <f t="shared" si="3"/>
        <v>0</v>
      </c>
      <c r="K37" s="70">
        <f t="shared" si="4"/>
        <v>0</v>
      </c>
      <c r="L37" s="71">
        <f t="shared" si="5"/>
        <v>0</v>
      </c>
      <c r="M37" s="69" t="e">
        <f t="shared" si="6"/>
        <v>#DIV/0!</v>
      </c>
      <c r="N37" s="56"/>
    </row>
    <row r="38" spans="1:14" ht="15.75" customHeight="1" x14ac:dyDescent="0.25">
      <c r="A38" s="57"/>
      <c r="B38" s="57"/>
      <c r="C38" s="54"/>
      <c r="D38" s="54"/>
      <c r="E38" s="54"/>
      <c r="F38" s="54"/>
      <c r="G38" s="75">
        <f t="shared" si="0"/>
        <v>0</v>
      </c>
      <c r="H38" s="55"/>
      <c r="I38" s="55"/>
      <c r="J38" s="69">
        <f t="shared" si="3"/>
        <v>0</v>
      </c>
      <c r="K38" s="70">
        <f t="shared" si="4"/>
        <v>0</v>
      </c>
      <c r="L38" s="71">
        <f t="shared" si="5"/>
        <v>0</v>
      </c>
      <c r="M38" s="69" t="e">
        <f t="shared" si="6"/>
        <v>#DIV/0!</v>
      </c>
      <c r="N38" s="56"/>
    </row>
    <row r="39" spans="1:14" ht="15.75" customHeight="1" x14ac:dyDescent="0.25">
      <c r="A39" s="57"/>
      <c r="B39" s="57"/>
      <c r="C39" s="54"/>
      <c r="D39" s="54"/>
      <c r="E39" s="54"/>
      <c r="F39" s="54"/>
      <c r="G39" s="75">
        <f t="shared" si="0"/>
        <v>0</v>
      </c>
      <c r="H39" s="55"/>
      <c r="I39" s="55"/>
      <c r="J39" s="69">
        <f t="shared" si="3"/>
        <v>0</v>
      </c>
      <c r="K39" s="70">
        <f t="shared" si="4"/>
        <v>0</v>
      </c>
      <c r="L39" s="71">
        <f t="shared" si="5"/>
        <v>0</v>
      </c>
      <c r="M39" s="69" t="e">
        <f t="shared" si="6"/>
        <v>#DIV/0!</v>
      </c>
      <c r="N39" s="56"/>
    </row>
    <row r="40" spans="1:14" ht="15.75" customHeight="1" x14ac:dyDescent="0.25">
      <c r="A40" s="45"/>
      <c r="B40" s="45"/>
      <c r="C40" s="46"/>
      <c r="D40" s="46"/>
      <c r="E40" s="54"/>
      <c r="F40" s="54"/>
      <c r="G40" s="75">
        <f t="shared" si="0"/>
        <v>0</v>
      </c>
      <c r="H40" s="55"/>
      <c r="I40" s="46"/>
      <c r="J40" s="69">
        <f t="shared" si="3"/>
        <v>0</v>
      </c>
      <c r="K40" s="70">
        <f t="shared" si="4"/>
        <v>0</v>
      </c>
      <c r="L40" s="71">
        <f t="shared" si="5"/>
        <v>0</v>
      </c>
      <c r="M40" s="69" t="e">
        <f t="shared" si="6"/>
        <v>#DIV/0!</v>
      </c>
      <c r="N40" s="56"/>
    </row>
    <row r="41" spans="1:14" ht="15.75" customHeight="1" x14ac:dyDescent="0.25">
      <c r="A41" s="44"/>
      <c r="B41" s="54"/>
      <c r="C41" s="54"/>
      <c r="D41" s="54"/>
      <c r="E41" s="54"/>
      <c r="F41" s="54"/>
      <c r="G41" s="75">
        <f t="shared" si="0"/>
        <v>0</v>
      </c>
      <c r="H41" s="55"/>
      <c r="I41" s="55"/>
      <c r="J41" s="69">
        <f t="shared" si="3"/>
        <v>0</v>
      </c>
      <c r="K41" s="70">
        <f t="shared" si="4"/>
        <v>0</v>
      </c>
      <c r="L41" s="71">
        <f t="shared" si="5"/>
        <v>0</v>
      </c>
      <c r="M41" s="69" t="e">
        <f t="shared" si="6"/>
        <v>#DIV/0!</v>
      </c>
      <c r="N41" s="56"/>
    </row>
    <row r="42" spans="1:14" ht="18.75" customHeight="1" x14ac:dyDescent="0.25">
      <c r="A42" s="110" t="s">
        <v>14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8"/>
    </row>
    <row r="43" spans="1:14" ht="61.5" customHeight="1" x14ac:dyDescent="0.25">
      <c r="A43" s="129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1"/>
    </row>
    <row r="44" spans="1:14" x14ac:dyDescent="0.25">
      <c r="A44"/>
      <c r="B44"/>
      <c r="C44"/>
      <c r="D44"/>
      <c r="E44"/>
      <c r="F44"/>
      <c r="G44" s="76"/>
      <c r="H44"/>
      <c r="I44"/>
      <c r="J44" s="72"/>
      <c r="K44" s="72"/>
      <c r="L44" s="72"/>
      <c r="M44" s="72"/>
      <c r="N44" s="31"/>
    </row>
    <row r="45" spans="1:14" x14ac:dyDescent="0.25">
      <c r="A45"/>
      <c r="B45"/>
      <c r="C45"/>
      <c r="D45"/>
      <c r="E45"/>
      <c r="F45"/>
      <c r="G45" s="76"/>
      <c r="H45"/>
      <c r="I45"/>
      <c r="J45" s="72"/>
      <c r="K45" s="72"/>
      <c r="L45" s="72"/>
      <c r="M45" s="72"/>
    </row>
    <row r="46" spans="1:14" ht="30" customHeight="1" x14ac:dyDescent="0.25">
      <c r="A46"/>
      <c r="B46"/>
      <c r="C46"/>
      <c r="D46"/>
      <c r="E46"/>
      <c r="F46"/>
      <c r="G46" s="76"/>
      <c r="H46"/>
      <c r="I46"/>
      <c r="J46" s="72"/>
      <c r="K46" s="72"/>
      <c r="L46" s="72"/>
      <c r="M46" s="72"/>
    </row>
    <row r="47" spans="1:14" x14ac:dyDescent="0.25">
      <c r="A47"/>
      <c r="B47"/>
      <c r="C47"/>
      <c r="D47"/>
      <c r="E47"/>
      <c r="F47"/>
      <c r="G47" s="76"/>
      <c r="H47"/>
      <c r="I47"/>
      <c r="J47" s="72"/>
      <c r="K47" s="72"/>
      <c r="L47" s="72"/>
      <c r="M47" s="72"/>
    </row>
    <row r="48" spans="1:14" ht="32.25" customHeight="1" x14ac:dyDescent="0.25">
      <c r="A48"/>
      <c r="B48"/>
      <c r="C48"/>
      <c r="D48"/>
      <c r="E48"/>
      <c r="F48"/>
      <c r="G48" s="76"/>
      <c r="H48"/>
      <c r="I48"/>
      <c r="J48" s="72"/>
      <c r="K48" s="72"/>
      <c r="L48" s="72"/>
      <c r="M48" s="72"/>
    </row>
    <row r="49" spans="1:13" x14ac:dyDescent="0.25">
      <c r="A49"/>
      <c r="B49"/>
      <c r="C49"/>
      <c r="D49"/>
      <c r="E49"/>
      <c r="F49"/>
      <c r="G49" s="76"/>
      <c r="H49"/>
      <c r="I49"/>
      <c r="J49" s="72"/>
      <c r="K49" s="72"/>
      <c r="L49" s="72"/>
      <c r="M49" s="72"/>
    </row>
    <row r="50" spans="1:13" customFormat="1" x14ac:dyDescent="0.25">
      <c r="G50" s="76"/>
      <c r="J50" s="72"/>
      <c r="K50" s="72"/>
      <c r="L50" s="72"/>
      <c r="M50" s="72"/>
    </row>
    <row r="51" spans="1:13" customFormat="1" x14ac:dyDescent="0.25">
      <c r="G51" s="76"/>
      <c r="J51" s="72"/>
      <c r="K51" s="72"/>
      <c r="L51" s="72"/>
      <c r="M51" s="72"/>
    </row>
    <row r="52" spans="1:13" customFormat="1" x14ac:dyDescent="0.25">
      <c r="G52" s="76"/>
      <c r="J52" s="72"/>
      <c r="K52" s="72"/>
      <c r="L52" s="72"/>
      <c r="M52" s="72"/>
    </row>
    <row r="53" spans="1:13" customFormat="1" x14ac:dyDescent="0.25">
      <c r="G53" s="76"/>
      <c r="J53" s="72"/>
      <c r="K53" s="72"/>
      <c r="L53" s="72"/>
      <c r="M53" s="72"/>
    </row>
    <row r="54" spans="1:13" customFormat="1" x14ac:dyDescent="0.25">
      <c r="G54" s="76"/>
      <c r="J54" s="72"/>
      <c r="K54" s="72"/>
      <c r="L54" s="72"/>
      <c r="M54" s="72"/>
    </row>
    <row r="55" spans="1:13" customFormat="1" x14ac:dyDescent="0.25">
      <c r="G55" s="76"/>
      <c r="J55" s="72"/>
      <c r="K55" s="72"/>
      <c r="L55" s="72"/>
      <c r="M55" s="72"/>
    </row>
    <row r="56" spans="1:13" customFormat="1" x14ac:dyDescent="0.25">
      <c r="G56" s="76"/>
      <c r="J56" s="72"/>
      <c r="K56" s="72"/>
      <c r="L56" s="72"/>
      <c r="M56" s="72"/>
    </row>
    <row r="57" spans="1:13" customFormat="1" x14ac:dyDescent="0.25">
      <c r="G57" s="76"/>
      <c r="J57" s="72"/>
      <c r="K57" s="72"/>
      <c r="L57" s="72"/>
      <c r="M57" s="72"/>
    </row>
    <row r="58" spans="1:13" customFormat="1" x14ac:dyDescent="0.25">
      <c r="G58" s="76"/>
      <c r="J58" s="72"/>
      <c r="K58" s="72"/>
      <c r="L58" s="72"/>
      <c r="M58" s="72"/>
    </row>
    <row r="59" spans="1:13" customFormat="1" x14ac:dyDescent="0.25">
      <c r="G59" s="76"/>
      <c r="J59" s="72"/>
      <c r="K59" s="72"/>
      <c r="L59" s="72"/>
      <c r="M59" s="72"/>
    </row>
    <row r="60" spans="1:13" customFormat="1" x14ac:dyDescent="0.25">
      <c r="G60" s="76"/>
      <c r="J60" s="72"/>
      <c r="K60" s="72"/>
      <c r="L60" s="72"/>
      <c r="M60" s="72"/>
    </row>
    <row r="61" spans="1:13" customFormat="1" x14ac:dyDescent="0.25">
      <c r="G61" s="76"/>
      <c r="J61" s="72"/>
      <c r="K61" s="72"/>
      <c r="L61" s="72"/>
      <c r="M61" s="72"/>
    </row>
    <row r="62" spans="1:13" customFormat="1" x14ac:dyDescent="0.25">
      <c r="G62" s="76"/>
      <c r="J62" s="72"/>
      <c r="K62" s="72"/>
      <c r="L62" s="72"/>
      <c r="M62" s="72"/>
    </row>
    <row r="63" spans="1:13" customFormat="1" x14ac:dyDescent="0.25">
      <c r="G63" s="76"/>
      <c r="J63" s="72"/>
      <c r="K63" s="72"/>
      <c r="L63" s="72"/>
      <c r="M63" s="72"/>
    </row>
    <row r="64" spans="1:13" customFormat="1" x14ac:dyDescent="0.25">
      <c r="G64" s="76"/>
      <c r="J64" s="72"/>
      <c r="K64" s="72"/>
      <c r="L64" s="72"/>
      <c r="M64" s="72"/>
    </row>
    <row r="65" spans="7:13" customFormat="1" x14ac:dyDescent="0.25">
      <c r="G65" s="76"/>
      <c r="J65" s="72"/>
      <c r="K65" s="72"/>
      <c r="L65" s="72"/>
      <c r="M65" s="72"/>
    </row>
    <row r="66" spans="7:13" customFormat="1" x14ac:dyDescent="0.25">
      <c r="G66" s="76"/>
      <c r="J66" s="72"/>
      <c r="K66" s="72"/>
      <c r="L66" s="72"/>
      <c r="M66" s="72"/>
    </row>
    <row r="67" spans="7:13" customFormat="1" x14ac:dyDescent="0.25">
      <c r="G67" s="76"/>
      <c r="J67" s="72"/>
      <c r="K67" s="72"/>
      <c r="L67" s="72"/>
      <c r="M67" s="72"/>
    </row>
    <row r="68" spans="7:13" customFormat="1" x14ac:dyDescent="0.25">
      <c r="G68" s="76"/>
      <c r="J68" s="72"/>
      <c r="K68" s="72"/>
      <c r="L68" s="72"/>
      <c r="M68" s="72"/>
    </row>
    <row r="69" spans="7:13" customFormat="1" x14ac:dyDescent="0.25">
      <c r="G69" s="76"/>
      <c r="J69" s="72"/>
      <c r="K69" s="72"/>
      <c r="L69" s="72"/>
      <c r="M69" s="72"/>
    </row>
    <row r="70" spans="7:13" customFormat="1" x14ac:dyDescent="0.25">
      <c r="G70" s="76"/>
      <c r="J70" s="72"/>
      <c r="K70" s="72"/>
      <c r="L70" s="72"/>
      <c r="M70" s="72"/>
    </row>
    <row r="71" spans="7:13" customFormat="1" x14ac:dyDescent="0.25">
      <c r="G71" s="76"/>
      <c r="J71" s="72"/>
      <c r="K71" s="72"/>
      <c r="L71" s="72"/>
      <c r="M71" s="72"/>
    </row>
    <row r="72" spans="7:13" customFormat="1" x14ac:dyDescent="0.25">
      <c r="G72" s="76"/>
      <c r="J72" s="72"/>
      <c r="K72" s="72"/>
      <c r="L72" s="72"/>
      <c r="M72" s="72"/>
    </row>
    <row r="73" spans="7:13" customFormat="1" x14ac:dyDescent="0.25">
      <c r="G73" s="76"/>
      <c r="J73" s="72"/>
      <c r="K73" s="72"/>
      <c r="L73" s="72"/>
      <c r="M73" s="72"/>
    </row>
    <row r="74" spans="7:13" customFormat="1" x14ac:dyDescent="0.25">
      <c r="G74" s="76"/>
      <c r="J74" s="72"/>
      <c r="K74" s="72"/>
      <c r="L74" s="72"/>
      <c r="M74" s="72"/>
    </row>
    <row r="75" spans="7:13" customFormat="1" x14ac:dyDescent="0.25">
      <c r="G75" s="76"/>
      <c r="J75" s="72"/>
      <c r="K75" s="72"/>
      <c r="L75" s="72"/>
      <c r="M75" s="72"/>
    </row>
    <row r="76" spans="7:13" customFormat="1" x14ac:dyDescent="0.25">
      <c r="G76" s="76"/>
      <c r="J76" s="72"/>
      <c r="K76" s="72"/>
      <c r="L76" s="72"/>
      <c r="M76" s="72"/>
    </row>
    <row r="77" spans="7:13" customFormat="1" x14ac:dyDescent="0.25">
      <c r="G77" s="76"/>
      <c r="J77" s="72"/>
      <c r="K77" s="72"/>
      <c r="L77" s="72"/>
      <c r="M77" s="72"/>
    </row>
    <row r="78" spans="7:13" customFormat="1" x14ac:dyDescent="0.25">
      <c r="G78" s="76"/>
      <c r="J78" s="72"/>
      <c r="K78" s="72"/>
      <c r="L78" s="72"/>
      <c r="M78" s="72"/>
    </row>
    <row r="79" spans="7:13" customFormat="1" x14ac:dyDescent="0.25">
      <c r="G79" s="76"/>
      <c r="J79" s="72"/>
      <c r="K79" s="72"/>
      <c r="L79" s="72"/>
      <c r="M79" s="72"/>
    </row>
    <row r="80" spans="7:13" customFormat="1" x14ac:dyDescent="0.25">
      <c r="G80" s="76"/>
      <c r="J80" s="72"/>
      <c r="K80" s="72"/>
      <c r="L80" s="72"/>
      <c r="M80" s="72"/>
    </row>
    <row r="81" spans="7:13" customFormat="1" x14ac:dyDescent="0.25">
      <c r="G81" s="76"/>
      <c r="J81" s="72"/>
      <c r="K81" s="72"/>
      <c r="L81" s="72"/>
      <c r="M81" s="72"/>
    </row>
    <row r="82" spans="7:13" customFormat="1" x14ac:dyDescent="0.25">
      <c r="G82" s="76"/>
      <c r="J82" s="72"/>
      <c r="K82" s="72"/>
      <c r="L82" s="72"/>
      <c r="M82" s="72"/>
    </row>
    <row r="83" spans="7:13" customFormat="1" x14ac:dyDescent="0.25">
      <c r="G83" s="76"/>
      <c r="J83" s="72"/>
      <c r="K83" s="72"/>
      <c r="L83" s="72"/>
      <c r="M83" s="72"/>
    </row>
    <row r="84" spans="7:13" customFormat="1" x14ac:dyDescent="0.25">
      <c r="G84" s="76"/>
      <c r="J84" s="72"/>
      <c r="K84" s="72"/>
      <c r="L84" s="72"/>
      <c r="M84" s="72"/>
    </row>
    <row r="85" spans="7:13" customFormat="1" x14ac:dyDescent="0.25">
      <c r="G85" s="76"/>
      <c r="J85" s="72"/>
      <c r="K85" s="72"/>
      <c r="L85" s="72"/>
      <c r="M85" s="72"/>
    </row>
    <row r="86" spans="7:13" customFormat="1" x14ac:dyDescent="0.25">
      <c r="G86" s="76"/>
      <c r="J86" s="72"/>
      <c r="K86" s="72"/>
      <c r="L86" s="72"/>
      <c r="M86" s="72"/>
    </row>
    <row r="87" spans="7:13" customFormat="1" x14ac:dyDescent="0.25">
      <c r="G87" s="76"/>
      <c r="J87" s="72"/>
      <c r="K87" s="72"/>
      <c r="L87" s="72"/>
      <c r="M87" s="72"/>
    </row>
    <row r="88" spans="7:13" customFormat="1" x14ac:dyDescent="0.25">
      <c r="G88" s="76"/>
      <c r="J88" s="72"/>
      <c r="K88" s="72"/>
      <c r="L88" s="72"/>
      <c r="M88" s="72"/>
    </row>
    <row r="89" spans="7:13" customFormat="1" x14ac:dyDescent="0.25">
      <c r="G89" s="76"/>
      <c r="J89" s="72"/>
      <c r="K89" s="72"/>
      <c r="L89" s="72"/>
      <c r="M89" s="72"/>
    </row>
    <row r="90" spans="7:13" customFormat="1" x14ac:dyDescent="0.25">
      <c r="G90" s="76"/>
      <c r="J90" s="72"/>
      <c r="K90" s="72"/>
      <c r="L90" s="72"/>
      <c r="M90" s="72"/>
    </row>
    <row r="91" spans="7:13" customFormat="1" x14ac:dyDescent="0.25">
      <c r="G91" s="76"/>
      <c r="J91" s="72"/>
      <c r="K91" s="72"/>
      <c r="L91" s="72"/>
      <c r="M91" s="72"/>
    </row>
    <row r="92" spans="7:13" customFormat="1" x14ac:dyDescent="0.25">
      <c r="G92" s="76"/>
      <c r="J92" s="72"/>
      <c r="K92" s="72"/>
      <c r="L92" s="72"/>
      <c r="M92" s="72"/>
    </row>
    <row r="93" spans="7:13" customFormat="1" x14ac:dyDescent="0.25">
      <c r="G93" s="76"/>
      <c r="J93" s="72"/>
      <c r="K93" s="72"/>
      <c r="L93" s="72"/>
      <c r="M93" s="72"/>
    </row>
    <row r="94" spans="7:13" customFormat="1" x14ac:dyDescent="0.25">
      <c r="G94" s="76"/>
      <c r="J94" s="72"/>
      <c r="K94" s="72"/>
      <c r="L94" s="72"/>
      <c r="M94" s="72"/>
    </row>
    <row r="95" spans="7:13" customFormat="1" x14ac:dyDescent="0.25">
      <c r="G95" s="76"/>
      <c r="J95" s="72"/>
      <c r="K95" s="72"/>
      <c r="L95" s="72"/>
      <c r="M95" s="72"/>
    </row>
    <row r="96" spans="7:13" customFormat="1" x14ac:dyDescent="0.25">
      <c r="G96" s="76"/>
      <c r="J96" s="72"/>
      <c r="K96" s="72"/>
      <c r="L96" s="72"/>
      <c r="M96" s="72"/>
    </row>
    <row r="97" spans="7:13" customFormat="1" x14ac:dyDescent="0.25">
      <c r="G97" s="76"/>
      <c r="J97" s="72"/>
      <c r="K97" s="72"/>
      <c r="L97" s="72"/>
      <c r="M97" s="72"/>
    </row>
    <row r="98" spans="7:13" customFormat="1" x14ac:dyDescent="0.25">
      <c r="G98" s="76"/>
      <c r="J98" s="72"/>
      <c r="K98" s="72"/>
      <c r="L98" s="72"/>
      <c r="M98" s="72"/>
    </row>
    <row r="99" spans="7:13" customFormat="1" x14ac:dyDescent="0.25">
      <c r="G99" s="76"/>
      <c r="J99" s="72"/>
      <c r="K99" s="72"/>
      <c r="L99" s="72"/>
      <c r="M99" s="72"/>
    </row>
    <row r="100" spans="7:13" customFormat="1" x14ac:dyDescent="0.25">
      <c r="G100" s="76"/>
      <c r="J100" s="72"/>
      <c r="K100" s="72"/>
      <c r="L100" s="72"/>
      <c r="M100" s="72"/>
    </row>
    <row r="101" spans="7:13" customFormat="1" x14ac:dyDescent="0.25">
      <c r="G101" s="76"/>
      <c r="J101" s="72"/>
      <c r="K101" s="72"/>
      <c r="L101" s="72"/>
      <c r="M101" s="72"/>
    </row>
    <row r="102" spans="7:13" customFormat="1" x14ac:dyDescent="0.25">
      <c r="G102" s="76"/>
      <c r="J102" s="72"/>
      <c r="K102" s="72"/>
      <c r="L102" s="72"/>
      <c r="M102" s="72"/>
    </row>
    <row r="103" spans="7:13" customFormat="1" x14ac:dyDescent="0.25">
      <c r="G103" s="76"/>
      <c r="J103" s="72"/>
      <c r="K103" s="72"/>
      <c r="L103" s="72"/>
      <c r="M103" s="72"/>
    </row>
    <row r="104" spans="7:13" customFormat="1" x14ac:dyDescent="0.25">
      <c r="G104" s="76"/>
      <c r="J104" s="72"/>
      <c r="K104" s="72"/>
      <c r="L104" s="72"/>
      <c r="M104" s="72"/>
    </row>
    <row r="105" spans="7:13" customFormat="1" x14ac:dyDescent="0.25">
      <c r="G105" s="76"/>
      <c r="J105" s="72"/>
      <c r="K105" s="72"/>
      <c r="L105" s="72"/>
      <c r="M105" s="72"/>
    </row>
    <row r="106" spans="7:13" customFormat="1" x14ac:dyDescent="0.25">
      <c r="G106" s="76"/>
      <c r="J106" s="72"/>
      <c r="K106" s="72"/>
      <c r="L106" s="72"/>
      <c r="M106" s="72"/>
    </row>
    <row r="107" spans="7:13" customFormat="1" x14ac:dyDescent="0.25">
      <c r="G107" s="76"/>
      <c r="J107" s="72"/>
      <c r="K107" s="72"/>
      <c r="L107" s="72"/>
      <c r="M107" s="72"/>
    </row>
    <row r="108" spans="7:13" customFormat="1" x14ac:dyDescent="0.25">
      <c r="G108" s="76"/>
      <c r="J108" s="72"/>
      <c r="K108" s="72"/>
      <c r="L108" s="72"/>
      <c r="M108" s="72"/>
    </row>
    <row r="109" spans="7:13" customFormat="1" x14ac:dyDescent="0.25">
      <c r="G109" s="76"/>
      <c r="J109" s="72"/>
      <c r="K109" s="72"/>
      <c r="L109" s="72"/>
      <c r="M109" s="72"/>
    </row>
    <row r="110" spans="7:13" customFormat="1" x14ac:dyDescent="0.25">
      <c r="G110" s="76"/>
      <c r="J110" s="72"/>
      <c r="K110" s="72"/>
      <c r="L110" s="72"/>
      <c r="M110" s="72"/>
    </row>
    <row r="111" spans="7:13" customFormat="1" x14ac:dyDescent="0.25">
      <c r="G111" s="76"/>
      <c r="J111" s="72"/>
      <c r="K111" s="72"/>
      <c r="L111" s="72"/>
      <c r="M111" s="72"/>
    </row>
    <row r="112" spans="7:13" customFormat="1" x14ac:dyDescent="0.25">
      <c r="G112" s="76"/>
      <c r="J112" s="72"/>
      <c r="K112" s="72"/>
      <c r="L112" s="72"/>
      <c r="M112" s="72"/>
    </row>
    <row r="113" spans="7:13" customFormat="1" x14ac:dyDescent="0.25">
      <c r="G113" s="76"/>
      <c r="J113" s="72"/>
      <c r="K113" s="72"/>
      <c r="L113" s="72"/>
      <c r="M113" s="72"/>
    </row>
    <row r="114" spans="7:13" customFormat="1" x14ac:dyDescent="0.25">
      <c r="G114" s="76"/>
      <c r="J114" s="72"/>
      <c r="K114" s="72"/>
      <c r="L114" s="72"/>
      <c r="M114" s="72"/>
    </row>
    <row r="115" spans="7:13" customFormat="1" x14ac:dyDescent="0.25">
      <c r="G115" s="76"/>
      <c r="J115" s="72"/>
      <c r="K115" s="72"/>
      <c r="L115" s="72"/>
      <c r="M115" s="72"/>
    </row>
    <row r="116" spans="7:13" customFormat="1" x14ac:dyDescent="0.25">
      <c r="G116" s="76"/>
      <c r="J116" s="72"/>
      <c r="K116" s="72"/>
      <c r="L116" s="72"/>
      <c r="M116" s="72"/>
    </row>
    <row r="117" spans="7:13" customFormat="1" x14ac:dyDescent="0.25">
      <c r="G117" s="76"/>
      <c r="J117" s="72"/>
      <c r="K117" s="72"/>
      <c r="L117" s="72"/>
      <c r="M117" s="72"/>
    </row>
    <row r="118" spans="7:13" customFormat="1" x14ac:dyDescent="0.25">
      <c r="G118" s="76"/>
      <c r="J118" s="72"/>
      <c r="K118" s="72"/>
      <c r="L118" s="72"/>
      <c r="M118" s="72"/>
    </row>
    <row r="119" spans="7:13" customFormat="1" x14ac:dyDescent="0.25">
      <c r="G119" s="76"/>
      <c r="J119" s="72"/>
      <c r="K119" s="72"/>
      <c r="L119" s="72"/>
      <c r="M119" s="72"/>
    </row>
    <row r="120" spans="7:13" customFormat="1" x14ac:dyDescent="0.25">
      <c r="G120" s="76"/>
      <c r="J120" s="72"/>
      <c r="K120" s="72"/>
      <c r="L120" s="72"/>
      <c r="M120" s="72"/>
    </row>
    <row r="121" spans="7:13" customFormat="1" x14ac:dyDescent="0.25">
      <c r="G121" s="76"/>
      <c r="J121" s="72"/>
      <c r="K121" s="72"/>
      <c r="L121" s="72"/>
      <c r="M121" s="72"/>
    </row>
    <row r="122" spans="7:13" customFormat="1" x14ac:dyDescent="0.25">
      <c r="G122" s="76"/>
      <c r="J122" s="72"/>
      <c r="K122" s="72"/>
      <c r="L122" s="72"/>
      <c r="M122" s="72"/>
    </row>
    <row r="123" spans="7:13" customFormat="1" x14ac:dyDescent="0.25">
      <c r="G123" s="76"/>
      <c r="J123" s="72"/>
      <c r="K123" s="72"/>
      <c r="L123" s="72"/>
      <c r="M123" s="72"/>
    </row>
    <row r="124" spans="7:13" customFormat="1" x14ac:dyDescent="0.25">
      <c r="G124" s="76"/>
      <c r="J124" s="72"/>
      <c r="K124" s="72"/>
      <c r="L124" s="72"/>
      <c r="M124" s="72"/>
    </row>
    <row r="125" spans="7:13" customFormat="1" x14ac:dyDescent="0.25">
      <c r="G125" s="76"/>
      <c r="J125" s="72"/>
      <c r="K125" s="72"/>
      <c r="L125" s="72"/>
      <c r="M125" s="72"/>
    </row>
    <row r="126" spans="7:13" customFormat="1" x14ac:dyDescent="0.25">
      <c r="G126" s="76"/>
      <c r="J126" s="72"/>
      <c r="K126" s="72"/>
      <c r="L126" s="72"/>
      <c r="M126" s="72"/>
    </row>
    <row r="127" spans="7:13" customFormat="1" x14ac:dyDescent="0.25">
      <c r="G127" s="76"/>
      <c r="J127" s="72"/>
      <c r="K127" s="72"/>
      <c r="L127" s="72"/>
      <c r="M127" s="72"/>
    </row>
    <row r="128" spans="7:13" customFormat="1" x14ac:dyDescent="0.25">
      <c r="G128" s="76"/>
      <c r="J128" s="72"/>
      <c r="K128" s="72"/>
      <c r="L128" s="72"/>
      <c r="M128" s="72"/>
    </row>
    <row r="129" spans="7:13" customFormat="1" x14ac:dyDescent="0.25">
      <c r="G129" s="76"/>
      <c r="J129" s="72"/>
      <c r="K129" s="72"/>
      <c r="L129" s="72"/>
      <c r="M129" s="72"/>
    </row>
    <row r="130" spans="7:13" customFormat="1" x14ac:dyDescent="0.25">
      <c r="G130" s="76"/>
      <c r="J130" s="72"/>
      <c r="K130" s="72"/>
      <c r="L130" s="72"/>
      <c r="M130" s="72"/>
    </row>
    <row r="131" spans="7:13" customFormat="1" x14ac:dyDescent="0.25">
      <c r="G131" s="76"/>
      <c r="J131" s="72"/>
      <c r="K131" s="72"/>
      <c r="L131" s="72"/>
      <c r="M131" s="72"/>
    </row>
    <row r="132" spans="7:13" customFormat="1" x14ac:dyDescent="0.25">
      <c r="G132" s="76"/>
      <c r="J132" s="72"/>
      <c r="K132" s="72"/>
      <c r="L132" s="72"/>
      <c r="M132" s="72"/>
    </row>
    <row r="133" spans="7:13" customFormat="1" x14ac:dyDescent="0.25">
      <c r="G133" s="76"/>
      <c r="J133" s="72"/>
      <c r="K133" s="72"/>
      <c r="L133" s="72"/>
      <c r="M133" s="72"/>
    </row>
    <row r="134" spans="7:13" customFormat="1" x14ac:dyDescent="0.25">
      <c r="G134" s="76"/>
      <c r="J134" s="72"/>
      <c r="K134" s="72"/>
      <c r="L134" s="72"/>
      <c r="M134" s="72"/>
    </row>
    <row r="135" spans="7:13" customFormat="1" x14ac:dyDescent="0.25">
      <c r="G135" s="76"/>
      <c r="J135" s="72"/>
      <c r="K135" s="72"/>
      <c r="L135" s="72"/>
      <c r="M135" s="72"/>
    </row>
    <row r="136" spans="7:13" customFormat="1" x14ac:dyDescent="0.25">
      <c r="G136" s="76"/>
      <c r="J136" s="72"/>
      <c r="K136" s="72"/>
      <c r="L136" s="72"/>
      <c r="M136" s="72"/>
    </row>
    <row r="137" spans="7:13" customFormat="1" x14ac:dyDescent="0.25">
      <c r="G137" s="76"/>
      <c r="J137" s="72"/>
      <c r="K137" s="72"/>
      <c r="L137" s="72"/>
      <c r="M137" s="72"/>
    </row>
    <row r="138" spans="7:13" customFormat="1" x14ac:dyDescent="0.25">
      <c r="G138" s="76"/>
      <c r="J138" s="72"/>
      <c r="K138" s="72"/>
      <c r="L138" s="72"/>
      <c r="M138" s="72"/>
    </row>
    <row r="139" spans="7:13" customFormat="1" x14ac:dyDescent="0.25">
      <c r="G139" s="76"/>
      <c r="J139" s="72"/>
      <c r="K139" s="72"/>
      <c r="L139" s="72"/>
      <c r="M139" s="72"/>
    </row>
    <row r="140" spans="7:13" customFormat="1" x14ac:dyDescent="0.25">
      <c r="G140" s="76"/>
      <c r="J140" s="72"/>
      <c r="K140" s="72"/>
      <c r="L140" s="72"/>
      <c r="M140" s="72"/>
    </row>
    <row r="141" spans="7:13" customFormat="1" x14ac:dyDescent="0.25">
      <c r="G141" s="76"/>
      <c r="J141" s="72"/>
      <c r="K141" s="72"/>
      <c r="L141" s="72"/>
      <c r="M141" s="72"/>
    </row>
    <row r="142" spans="7:13" customFormat="1" x14ac:dyDescent="0.25">
      <c r="G142" s="76"/>
      <c r="J142" s="72"/>
      <c r="K142" s="72"/>
      <c r="L142" s="72"/>
      <c r="M142" s="72"/>
    </row>
    <row r="143" spans="7:13" customFormat="1" x14ac:dyDescent="0.25">
      <c r="G143" s="76"/>
      <c r="J143" s="72"/>
      <c r="K143" s="72"/>
      <c r="L143" s="72"/>
      <c r="M143" s="72"/>
    </row>
    <row r="144" spans="7:13" customFormat="1" x14ac:dyDescent="0.25">
      <c r="G144" s="76"/>
      <c r="J144" s="72"/>
      <c r="K144" s="72"/>
      <c r="L144" s="72"/>
      <c r="M144" s="72"/>
    </row>
    <row r="145" spans="7:13" customFormat="1" x14ac:dyDescent="0.25">
      <c r="G145" s="76"/>
      <c r="J145" s="72"/>
      <c r="K145" s="72"/>
      <c r="L145" s="72"/>
      <c r="M145" s="72"/>
    </row>
    <row r="146" spans="7:13" customFormat="1" x14ac:dyDescent="0.25">
      <c r="G146" s="76"/>
      <c r="J146" s="72"/>
      <c r="K146" s="72"/>
      <c r="L146" s="72"/>
      <c r="M146" s="72"/>
    </row>
    <row r="147" spans="7:13" customFormat="1" x14ac:dyDescent="0.25">
      <c r="G147" s="76"/>
      <c r="J147" s="72"/>
      <c r="K147" s="72"/>
      <c r="L147" s="72"/>
      <c r="M147" s="72"/>
    </row>
    <row r="148" spans="7:13" customFormat="1" x14ac:dyDescent="0.25">
      <c r="G148" s="76"/>
      <c r="J148" s="72"/>
      <c r="K148" s="72"/>
      <c r="L148" s="72"/>
      <c r="M148" s="72"/>
    </row>
    <row r="149" spans="7:13" customFormat="1" x14ac:dyDescent="0.25">
      <c r="G149" s="76"/>
      <c r="J149" s="72"/>
      <c r="K149" s="72"/>
      <c r="L149" s="72"/>
      <c r="M149" s="72"/>
    </row>
    <row r="150" spans="7:13" customFormat="1" x14ac:dyDescent="0.25">
      <c r="G150" s="76"/>
      <c r="J150" s="72"/>
      <c r="K150" s="72"/>
      <c r="L150" s="72"/>
      <c r="M150" s="72"/>
    </row>
    <row r="151" spans="7:13" customFormat="1" x14ac:dyDescent="0.25">
      <c r="G151" s="76"/>
      <c r="J151" s="72"/>
      <c r="K151" s="72"/>
      <c r="L151" s="72"/>
      <c r="M151" s="72"/>
    </row>
    <row r="152" spans="7:13" customFormat="1" x14ac:dyDescent="0.25">
      <c r="G152" s="76"/>
      <c r="J152" s="72"/>
      <c r="K152" s="72"/>
      <c r="L152" s="72"/>
      <c r="M152" s="72"/>
    </row>
    <row r="153" spans="7:13" customFormat="1" x14ac:dyDescent="0.25">
      <c r="G153" s="76"/>
      <c r="J153" s="72"/>
      <c r="K153" s="72"/>
      <c r="L153" s="72"/>
      <c r="M153" s="72"/>
    </row>
    <row r="154" spans="7:13" customFormat="1" x14ac:dyDescent="0.25">
      <c r="G154" s="76"/>
      <c r="J154" s="72"/>
      <c r="K154" s="72"/>
      <c r="L154" s="72"/>
      <c r="M154" s="72"/>
    </row>
    <row r="155" spans="7:13" customFormat="1" x14ac:dyDescent="0.25">
      <c r="G155" s="76"/>
      <c r="J155" s="72"/>
      <c r="K155" s="72"/>
      <c r="L155" s="72"/>
      <c r="M155" s="72"/>
    </row>
    <row r="156" spans="7:13" customFormat="1" x14ac:dyDescent="0.25">
      <c r="G156" s="76"/>
      <c r="J156" s="72"/>
      <c r="K156" s="72"/>
      <c r="L156" s="72"/>
      <c r="M156" s="72"/>
    </row>
    <row r="157" spans="7:13" customFormat="1" x14ac:dyDescent="0.25">
      <c r="G157" s="76"/>
      <c r="J157" s="72"/>
      <c r="K157" s="72"/>
      <c r="L157" s="72"/>
      <c r="M157" s="72"/>
    </row>
    <row r="158" spans="7:13" customFormat="1" x14ac:dyDescent="0.25">
      <c r="G158" s="76"/>
      <c r="J158" s="72"/>
      <c r="K158" s="72"/>
      <c r="L158" s="72"/>
      <c r="M158" s="72"/>
    </row>
    <row r="159" spans="7:13" customFormat="1" x14ac:dyDescent="0.25">
      <c r="G159" s="76"/>
      <c r="J159" s="72"/>
      <c r="K159" s="72"/>
      <c r="L159" s="72"/>
      <c r="M159" s="72"/>
    </row>
    <row r="160" spans="7:13" customFormat="1" x14ac:dyDescent="0.25">
      <c r="G160" s="76"/>
      <c r="J160" s="72"/>
      <c r="K160" s="72"/>
      <c r="L160" s="72"/>
      <c r="M160" s="72"/>
    </row>
    <row r="161" spans="7:13" customFormat="1" x14ac:dyDescent="0.25">
      <c r="G161" s="76"/>
      <c r="J161" s="72"/>
      <c r="K161" s="72"/>
      <c r="L161" s="72"/>
      <c r="M161" s="72"/>
    </row>
    <row r="162" spans="7:13" customFormat="1" x14ac:dyDescent="0.25">
      <c r="G162" s="76"/>
      <c r="J162" s="72"/>
      <c r="K162" s="72"/>
      <c r="L162" s="72"/>
      <c r="M162" s="72"/>
    </row>
    <row r="163" spans="7:13" customFormat="1" x14ac:dyDescent="0.25">
      <c r="G163" s="76"/>
      <c r="J163" s="72"/>
      <c r="K163" s="72"/>
      <c r="L163" s="72"/>
      <c r="M163" s="72"/>
    </row>
    <row r="164" spans="7:13" customFormat="1" x14ac:dyDescent="0.25">
      <c r="G164" s="76"/>
      <c r="J164" s="72"/>
      <c r="K164" s="72"/>
      <c r="L164" s="72"/>
      <c r="M164" s="72"/>
    </row>
    <row r="165" spans="7:13" customFormat="1" x14ac:dyDescent="0.25">
      <c r="G165" s="76"/>
      <c r="J165" s="72"/>
      <c r="K165" s="72"/>
      <c r="L165" s="72"/>
      <c r="M165" s="72"/>
    </row>
    <row r="166" spans="7:13" customFormat="1" x14ac:dyDescent="0.25">
      <c r="G166" s="76"/>
      <c r="J166" s="72"/>
      <c r="K166" s="72"/>
      <c r="L166" s="72"/>
      <c r="M166" s="72"/>
    </row>
    <row r="167" spans="7:13" customFormat="1" x14ac:dyDescent="0.25">
      <c r="G167" s="76"/>
      <c r="J167" s="72"/>
      <c r="K167" s="72"/>
      <c r="L167" s="72"/>
      <c r="M167" s="72"/>
    </row>
  </sheetData>
  <sheetProtection formatCells="0" insertRows="0" deleteRows="0"/>
  <mergeCells count="6">
    <mergeCell ref="A42:N42"/>
    <mergeCell ref="A43:N43"/>
    <mergeCell ref="G3:I3"/>
    <mergeCell ref="F1:H1"/>
    <mergeCell ref="F2:H2"/>
    <mergeCell ref="A3:E3"/>
  </mergeCells>
  <pageMargins left="0.2" right="0.2" top="0.4" bottom="0.5" header="0.3" footer="0.32"/>
  <pageSetup scale="75" fitToHeight="0" orientation="landscape" r:id="rId1"/>
  <headerFooter>
    <oddFooter>&amp;C&amp;"-,Bold"&amp;16&amp;A&amp;R&amp;9&amp;P of &amp;N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72"/>
  <sheetViews>
    <sheetView tabSelected="1" workbookViewId="0">
      <selection activeCell="I1" sqref="I1"/>
    </sheetView>
  </sheetViews>
  <sheetFormatPr defaultColWidth="9.140625" defaultRowHeight="15" x14ac:dyDescent="0.25"/>
  <cols>
    <col min="1" max="1" width="10.140625" style="3" customWidth="1"/>
    <col min="2" max="2" width="18.7109375" style="3" customWidth="1"/>
    <col min="3" max="3" width="9.85546875" style="3" customWidth="1"/>
    <col min="4" max="4" width="11.85546875" style="3" customWidth="1"/>
    <col min="5" max="5" width="9.85546875" style="3" customWidth="1"/>
    <col min="6" max="6" width="7.7109375" style="73" customWidth="1"/>
    <col min="7" max="7" width="8.140625" style="73" customWidth="1"/>
    <col min="8" max="8" width="20" style="73" bestFit="1" customWidth="1"/>
    <col min="9" max="9" width="10.5703125" style="73" bestFit="1" customWidth="1"/>
    <col min="10" max="10" width="8.28515625" style="73" customWidth="1"/>
    <col min="11" max="11" width="9.140625" style="73"/>
    <col min="12" max="12" width="15.42578125" style="73" customWidth="1"/>
    <col min="13" max="13" width="39.5703125" style="3" customWidth="1"/>
    <col min="14" max="16384" width="9.140625" style="3"/>
  </cols>
  <sheetData>
    <row r="1" spans="1:14" x14ac:dyDescent="0.25">
      <c r="A1" s="12"/>
      <c r="B1" s="12"/>
      <c r="C1" s="2" t="s">
        <v>0</v>
      </c>
      <c r="D1" s="2" t="s">
        <v>1</v>
      </c>
      <c r="E1" s="121" t="s">
        <v>19</v>
      </c>
      <c r="F1" s="122"/>
      <c r="G1" s="123"/>
      <c r="H1" s="78" t="s">
        <v>60</v>
      </c>
      <c r="I1" s="63" t="s">
        <v>65</v>
      </c>
      <c r="J1" s="64" t="s">
        <v>2</v>
      </c>
      <c r="K1" s="65" t="s">
        <v>3</v>
      </c>
      <c r="L1" s="63" t="s">
        <v>4</v>
      </c>
      <c r="M1" s="23"/>
    </row>
    <row r="2" spans="1:14" x14ac:dyDescent="0.25">
      <c r="A2" s="12"/>
      <c r="B2" s="12"/>
      <c r="C2" s="11" t="s">
        <v>16</v>
      </c>
      <c r="D2" s="99">
        <v>22</v>
      </c>
      <c r="E2" s="132" t="str">
        <f>'2021-22 Summary'!C2</f>
        <v>PCN</v>
      </c>
      <c r="F2" s="132"/>
      <c r="G2" s="132"/>
      <c r="H2" s="13">
        <f>'2021-22 Summary'!D2</f>
        <v>6.3</v>
      </c>
      <c r="I2" s="5">
        <f>SUM(I7:I41)</f>
        <v>2.56</v>
      </c>
      <c r="J2" s="14">
        <f>SUM(J7:J41)</f>
        <v>1114</v>
      </c>
      <c r="K2" s="15">
        <f>SUM(K7:K41)</f>
        <v>37.133333333333333</v>
      </c>
      <c r="L2" s="15">
        <f>J2/I2</f>
        <v>435.15625</v>
      </c>
    </row>
    <row r="3" spans="1:14" ht="19.5" customHeight="1" x14ac:dyDescent="0.25">
      <c r="A3" s="125"/>
      <c r="B3" s="126"/>
      <c r="C3" s="126"/>
      <c r="D3" s="126"/>
      <c r="E3" s="31"/>
      <c r="F3" s="119" t="s">
        <v>36</v>
      </c>
      <c r="G3" s="119"/>
      <c r="H3" s="120"/>
      <c r="I3" s="5">
        <f>'2021-22 Summary'!D2-'Summer 21'!K2-'Fall 21'!J2-'Spring 22'!I2</f>
        <v>6.6666666666654883E-3</v>
      </c>
      <c r="J3" s="16"/>
      <c r="K3" s="17"/>
      <c r="L3" s="17"/>
    </row>
    <row r="4" spans="1:14" ht="19.5" customHeight="1" x14ac:dyDescent="0.25">
      <c r="A4" s="12" t="s">
        <v>6</v>
      </c>
      <c r="B4" s="1"/>
      <c r="C4" s="51" t="s">
        <v>26</v>
      </c>
      <c r="D4" s="1"/>
      <c r="E4" s="1"/>
      <c r="F4" s="80"/>
      <c r="G4" s="81"/>
      <c r="H4" s="82"/>
      <c r="I4" s="68"/>
      <c r="J4" s="66"/>
      <c r="K4" s="67"/>
      <c r="L4" s="67"/>
      <c r="M4" s="137" t="s">
        <v>54</v>
      </c>
    </row>
    <row r="5" spans="1:14" ht="19.5" customHeight="1" x14ac:dyDescent="0.25">
      <c r="A5" s="12"/>
      <c r="B5" s="1"/>
      <c r="C5" s="51"/>
      <c r="D5" s="1"/>
      <c r="E5" s="1"/>
      <c r="F5" s="80"/>
      <c r="G5" s="81"/>
      <c r="H5" s="82"/>
      <c r="I5" s="68"/>
      <c r="J5" s="66"/>
      <c r="K5" s="67"/>
      <c r="L5" s="67"/>
      <c r="M5" s="130"/>
    </row>
    <row r="6" spans="1:14" ht="75" x14ac:dyDescent="0.25">
      <c r="A6" s="52" t="s">
        <v>29</v>
      </c>
      <c r="B6" s="52" t="s">
        <v>27</v>
      </c>
      <c r="C6" s="25" t="s">
        <v>7</v>
      </c>
      <c r="D6" s="25" t="s">
        <v>50</v>
      </c>
      <c r="E6" s="19" t="s">
        <v>24</v>
      </c>
      <c r="F6" s="25" t="s">
        <v>9</v>
      </c>
      <c r="G6" s="26" t="s">
        <v>18</v>
      </c>
      <c r="H6" s="25" t="s">
        <v>10</v>
      </c>
      <c r="I6" s="27" t="s">
        <v>17</v>
      </c>
      <c r="J6" s="28" t="s">
        <v>11</v>
      </c>
      <c r="K6" s="29" t="s">
        <v>12</v>
      </c>
      <c r="L6" s="8" t="s">
        <v>4</v>
      </c>
      <c r="M6" s="98" t="s">
        <v>13</v>
      </c>
      <c r="N6" s="62"/>
    </row>
    <row r="7" spans="1:14" ht="15.75" customHeight="1" x14ac:dyDescent="0.25">
      <c r="A7" s="54" t="s">
        <v>55</v>
      </c>
      <c r="B7" s="54">
        <v>3</v>
      </c>
      <c r="C7" s="54">
        <v>30</v>
      </c>
      <c r="D7" s="34">
        <v>25</v>
      </c>
      <c r="E7" s="54">
        <v>1</v>
      </c>
      <c r="F7" s="70">
        <f t="shared" ref="F7:F39" si="0">D7*E7</f>
        <v>25</v>
      </c>
      <c r="G7" s="55">
        <v>3</v>
      </c>
      <c r="H7" s="35">
        <v>3</v>
      </c>
      <c r="I7" s="69">
        <f t="shared" ref="I7" si="1">H7*E7/15</f>
        <v>0.2</v>
      </c>
      <c r="J7" s="70">
        <f t="shared" ref="J7" si="2">(F7*G7)</f>
        <v>75</v>
      </c>
      <c r="K7" s="71">
        <f>J7/30</f>
        <v>2.5</v>
      </c>
      <c r="L7" s="69">
        <f t="shared" ref="L7" si="3">J7/I7</f>
        <v>375</v>
      </c>
      <c r="M7" s="56"/>
    </row>
    <row r="8" spans="1:14" ht="15.75" customHeight="1" x14ac:dyDescent="0.25">
      <c r="A8" s="54" t="s">
        <v>55</v>
      </c>
      <c r="B8" s="54">
        <v>5</v>
      </c>
      <c r="C8" s="54">
        <v>30</v>
      </c>
      <c r="D8" s="34">
        <v>25</v>
      </c>
      <c r="E8" s="54">
        <v>1</v>
      </c>
      <c r="F8" s="70">
        <f t="shared" si="0"/>
        <v>25</v>
      </c>
      <c r="G8" s="55">
        <v>3</v>
      </c>
      <c r="H8" s="35">
        <v>3</v>
      </c>
      <c r="I8" s="69">
        <f t="shared" ref="I8:I41" si="4">H8*E8/15</f>
        <v>0.2</v>
      </c>
      <c r="J8" s="70">
        <f t="shared" ref="J8:J41" si="5">(F8*G8)</f>
        <v>75</v>
      </c>
      <c r="K8" s="71">
        <f t="shared" ref="K8:K41" si="6">J8/30</f>
        <v>2.5</v>
      </c>
      <c r="L8" s="69">
        <f t="shared" ref="L8:L41" si="7">J8/I8</f>
        <v>375</v>
      </c>
      <c r="M8" s="56"/>
    </row>
    <row r="9" spans="1:14" ht="15.75" customHeight="1" x14ac:dyDescent="0.25">
      <c r="A9" s="54" t="s">
        <v>55</v>
      </c>
      <c r="B9" s="44">
        <v>10</v>
      </c>
      <c r="C9" s="54">
        <v>30</v>
      </c>
      <c r="D9" s="34">
        <v>30</v>
      </c>
      <c r="E9" s="54">
        <v>3</v>
      </c>
      <c r="F9" s="70">
        <f t="shared" si="0"/>
        <v>90</v>
      </c>
      <c r="G9" s="55">
        <v>2</v>
      </c>
      <c r="H9" s="35">
        <v>2</v>
      </c>
      <c r="I9" s="69">
        <f t="shared" si="4"/>
        <v>0.4</v>
      </c>
      <c r="J9" s="70">
        <f t="shared" si="5"/>
        <v>180</v>
      </c>
      <c r="K9" s="71">
        <f t="shared" si="6"/>
        <v>6</v>
      </c>
      <c r="L9" s="69">
        <f t="shared" si="7"/>
        <v>450</v>
      </c>
      <c r="M9" s="56"/>
    </row>
    <row r="10" spans="1:14" ht="15.75" customHeight="1" x14ac:dyDescent="0.25">
      <c r="A10" s="54" t="s">
        <v>55</v>
      </c>
      <c r="B10" s="54">
        <v>13</v>
      </c>
      <c r="C10" s="54">
        <v>44</v>
      </c>
      <c r="D10" s="54">
        <v>40</v>
      </c>
      <c r="E10" s="54">
        <v>3</v>
      </c>
      <c r="F10" s="70">
        <f t="shared" si="0"/>
        <v>120</v>
      </c>
      <c r="G10" s="55">
        <v>3</v>
      </c>
      <c r="H10" s="55">
        <v>3</v>
      </c>
      <c r="I10" s="69">
        <f t="shared" si="4"/>
        <v>0.6</v>
      </c>
      <c r="J10" s="70">
        <f t="shared" si="5"/>
        <v>360</v>
      </c>
      <c r="K10" s="71">
        <f t="shared" si="6"/>
        <v>12</v>
      </c>
      <c r="L10" s="69">
        <f t="shared" si="7"/>
        <v>600</v>
      </c>
      <c r="M10" s="56"/>
    </row>
    <row r="11" spans="1:14" ht="15.75" customHeight="1" x14ac:dyDescent="0.25">
      <c r="A11" s="54" t="s">
        <v>55</v>
      </c>
      <c r="B11" s="54">
        <v>15</v>
      </c>
      <c r="C11" s="54">
        <v>30</v>
      </c>
      <c r="D11" s="54">
        <v>0</v>
      </c>
      <c r="E11" s="54">
        <v>0</v>
      </c>
      <c r="F11" s="70">
        <f t="shared" si="0"/>
        <v>0</v>
      </c>
      <c r="G11" s="55">
        <v>2</v>
      </c>
      <c r="H11" s="55">
        <v>2</v>
      </c>
      <c r="I11" s="69">
        <f t="shared" si="4"/>
        <v>0</v>
      </c>
      <c r="J11" s="70">
        <f t="shared" si="5"/>
        <v>0</v>
      </c>
      <c r="K11" s="71">
        <f t="shared" si="6"/>
        <v>0</v>
      </c>
      <c r="L11" s="69" t="e">
        <f t="shared" si="7"/>
        <v>#DIV/0!</v>
      </c>
      <c r="M11" s="56"/>
    </row>
    <row r="12" spans="1:14" ht="15.75" customHeight="1" x14ac:dyDescent="0.25">
      <c r="A12" s="44" t="s">
        <v>55</v>
      </c>
      <c r="B12" s="44">
        <v>18</v>
      </c>
      <c r="C12" s="54">
        <v>30</v>
      </c>
      <c r="D12" s="54">
        <v>25</v>
      </c>
      <c r="E12" s="54">
        <v>4</v>
      </c>
      <c r="F12" s="70">
        <f t="shared" si="0"/>
        <v>100</v>
      </c>
      <c r="G12" s="55">
        <v>1</v>
      </c>
      <c r="H12" s="55">
        <v>1</v>
      </c>
      <c r="I12" s="69">
        <f t="shared" si="4"/>
        <v>0.26666666666666666</v>
      </c>
      <c r="J12" s="70">
        <f t="shared" si="5"/>
        <v>100</v>
      </c>
      <c r="K12" s="71">
        <f t="shared" si="6"/>
        <v>3.3333333333333335</v>
      </c>
      <c r="L12" s="69">
        <f t="shared" si="7"/>
        <v>375</v>
      </c>
      <c r="M12" s="56"/>
    </row>
    <row r="13" spans="1:14" ht="15.75" customHeight="1" x14ac:dyDescent="0.25">
      <c r="A13" s="44" t="s">
        <v>55</v>
      </c>
      <c r="B13" s="44">
        <v>25</v>
      </c>
      <c r="C13" s="54">
        <v>30</v>
      </c>
      <c r="D13" s="54">
        <v>0</v>
      </c>
      <c r="E13" s="54">
        <v>0</v>
      </c>
      <c r="F13" s="70">
        <f t="shared" si="0"/>
        <v>0</v>
      </c>
      <c r="G13" s="55">
        <v>0.5</v>
      </c>
      <c r="H13" s="55">
        <v>0.5</v>
      </c>
      <c r="I13" s="69">
        <f t="shared" si="4"/>
        <v>0</v>
      </c>
      <c r="J13" s="70">
        <f t="shared" si="5"/>
        <v>0</v>
      </c>
      <c r="K13" s="71">
        <f t="shared" si="6"/>
        <v>0</v>
      </c>
      <c r="L13" s="69" t="e">
        <f t="shared" si="7"/>
        <v>#DIV/0!</v>
      </c>
      <c r="M13" s="56"/>
    </row>
    <row r="14" spans="1:14" ht="15.75" customHeight="1" x14ac:dyDescent="0.25">
      <c r="A14" s="54" t="s">
        <v>55</v>
      </c>
      <c r="B14" s="44">
        <v>28</v>
      </c>
      <c r="C14" s="54">
        <v>30</v>
      </c>
      <c r="D14" s="54">
        <v>0</v>
      </c>
      <c r="E14" s="54">
        <v>0</v>
      </c>
      <c r="F14" s="70">
        <f t="shared" si="0"/>
        <v>0</v>
      </c>
      <c r="G14" s="55">
        <v>1</v>
      </c>
      <c r="H14" s="55">
        <v>1</v>
      </c>
      <c r="I14" s="69">
        <f t="shared" si="4"/>
        <v>0</v>
      </c>
      <c r="J14" s="70">
        <f t="shared" si="5"/>
        <v>0</v>
      </c>
      <c r="K14" s="71">
        <f t="shared" si="6"/>
        <v>0</v>
      </c>
      <c r="L14" s="69" t="e">
        <f t="shared" si="7"/>
        <v>#DIV/0!</v>
      </c>
      <c r="M14" s="56"/>
    </row>
    <row r="15" spans="1:14" ht="15.75" customHeight="1" x14ac:dyDescent="0.25">
      <c r="A15" s="54" t="s">
        <v>55</v>
      </c>
      <c r="B15" s="44">
        <v>30</v>
      </c>
      <c r="C15" s="54">
        <v>30</v>
      </c>
      <c r="D15" s="54">
        <v>28</v>
      </c>
      <c r="E15" s="54">
        <v>3</v>
      </c>
      <c r="F15" s="70">
        <f t="shared" si="0"/>
        <v>84</v>
      </c>
      <c r="G15" s="55">
        <v>3</v>
      </c>
      <c r="H15" s="55">
        <v>3</v>
      </c>
      <c r="I15" s="69">
        <f t="shared" si="4"/>
        <v>0.6</v>
      </c>
      <c r="J15" s="70">
        <f t="shared" si="5"/>
        <v>252</v>
      </c>
      <c r="K15" s="71">
        <f t="shared" si="6"/>
        <v>8.4</v>
      </c>
      <c r="L15" s="69">
        <f t="shared" si="7"/>
        <v>420</v>
      </c>
      <c r="M15" s="56"/>
    </row>
    <row r="16" spans="1:14" ht="15.75" customHeight="1" x14ac:dyDescent="0.25">
      <c r="A16" s="54" t="s">
        <v>55</v>
      </c>
      <c r="B16" s="44">
        <v>35</v>
      </c>
      <c r="C16" s="54">
        <v>30</v>
      </c>
      <c r="D16" s="54">
        <v>0</v>
      </c>
      <c r="E16" s="54">
        <v>0</v>
      </c>
      <c r="F16" s="70">
        <f t="shared" si="0"/>
        <v>0</v>
      </c>
      <c r="G16" s="55">
        <v>3</v>
      </c>
      <c r="H16" s="55">
        <v>3</v>
      </c>
      <c r="I16" s="69">
        <f t="shared" si="4"/>
        <v>0</v>
      </c>
      <c r="J16" s="70">
        <f t="shared" si="5"/>
        <v>0</v>
      </c>
      <c r="K16" s="71">
        <f t="shared" si="6"/>
        <v>0</v>
      </c>
      <c r="L16" s="69" t="e">
        <f t="shared" si="7"/>
        <v>#DIV/0!</v>
      </c>
      <c r="M16" s="56"/>
    </row>
    <row r="17" spans="1:13" ht="15.75" customHeight="1" x14ac:dyDescent="0.25">
      <c r="A17" s="54" t="s">
        <v>55</v>
      </c>
      <c r="B17" s="44">
        <v>50</v>
      </c>
      <c r="C17" s="54">
        <v>30</v>
      </c>
      <c r="D17" s="54">
        <v>24</v>
      </c>
      <c r="E17" s="54">
        <v>1</v>
      </c>
      <c r="F17" s="70">
        <f t="shared" si="0"/>
        <v>24</v>
      </c>
      <c r="G17" s="55">
        <v>2</v>
      </c>
      <c r="H17" s="55">
        <v>2</v>
      </c>
      <c r="I17" s="69">
        <f t="shared" si="4"/>
        <v>0.13333333333333333</v>
      </c>
      <c r="J17" s="70">
        <f t="shared" si="5"/>
        <v>48</v>
      </c>
      <c r="K17" s="71">
        <f t="shared" si="6"/>
        <v>1.6</v>
      </c>
      <c r="L17" s="69">
        <f t="shared" si="7"/>
        <v>360</v>
      </c>
      <c r="M17" s="56"/>
    </row>
    <row r="18" spans="1:13" ht="15.75" customHeight="1" x14ac:dyDescent="0.25">
      <c r="A18" s="54" t="s">
        <v>55</v>
      </c>
      <c r="B18" s="44" t="s">
        <v>58</v>
      </c>
      <c r="C18" s="54">
        <v>30</v>
      </c>
      <c r="D18" s="54">
        <v>24</v>
      </c>
      <c r="E18" s="54">
        <v>1</v>
      </c>
      <c r="F18" s="70">
        <f t="shared" si="0"/>
        <v>24</v>
      </c>
      <c r="G18" s="55">
        <v>1</v>
      </c>
      <c r="H18" s="55">
        <v>2.4</v>
      </c>
      <c r="I18" s="69">
        <f t="shared" si="4"/>
        <v>0.16</v>
      </c>
      <c r="J18" s="70">
        <f t="shared" si="5"/>
        <v>24</v>
      </c>
      <c r="K18" s="71">
        <f t="shared" si="6"/>
        <v>0.8</v>
      </c>
      <c r="L18" s="69">
        <f t="shared" si="7"/>
        <v>150</v>
      </c>
      <c r="M18" s="56"/>
    </row>
    <row r="19" spans="1:13" ht="15.75" customHeight="1" x14ac:dyDescent="0.25">
      <c r="A19" s="38"/>
      <c r="B19" s="39"/>
      <c r="C19" s="54"/>
      <c r="D19" s="54"/>
      <c r="E19" s="54"/>
      <c r="F19" s="70">
        <f t="shared" si="0"/>
        <v>0</v>
      </c>
      <c r="G19" s="86"/>
      <c r="H19" s="86"/>
      <c r="I19" s="69">
        <f t="shared" si="4"/>
        <v>0</v>
      </c>
      <c r="J19" s="70">
        <f t="shared" si="5"/>
        <v>0</v>
      </c>
      <c r="K19" s="71">
        <f t="shared" si="6"/>
        <v>0</v>
      </c>
      <c r="L19" s="69" t="e">
        <f t="shared" si="7"/>
        <v>#DIV/0!</v>
      </c>
      <c r="M19" s="56"/>
    </row>
    <row r="20" spans="1:13" ht="15.75" customHeight="1" x14ac:dyDescent="0.25">
      <c r="A20" s="38"/>
      <c r="B20" s="39"/>
      <c r="C20" s="54"/>
      <c r="D20" s="54"/>
      <c r="E20" s="54"/>
      <c r="F20" s="70">
        <f t="shared" si="0"/>
        <v>0</v>
      </c>
      <c r="G20" s="86"/>
      <c r="H20" s="86"/>
      <c r="I20" s="69">
        <f t="shared" si="4"/>
        <v>0</v>
      </c>
      <c r="J20" s="70">
        <f t="shared" si="5"/>
        <v>0</v>
      </c>
      <c r="K20" s="71">
        <f t="shared" si="6"/>
        <v>0</v>
      </c>
      <c r="L20" s="69" t="e">
        <f t="shared" si="7"/>
        <v>#DIV/0!</v>
      </c>
      <c r="M20" s="56"/>
    </row>
    <row r="21" spans="1:13" ht="15.75" customHeight="1" x14ac:dyDescent="0.25">
      <c r="A21" s="38"/>
      <c r="B21" s="39"/>
      <c r="C21" s="54"/>
      <c r="D21" s="54"/>
      <c r="E21" s="54"/>
      <c r="F21" s="70">
        <f t="shared" si="0"/>
        <v>0</v>
      </c>
      <c r="G21" s="86"/>
      <c r="H21" s="86"/>
      <c r="I21" s="69">
        <f t="shared" si="4"/>
        <v>0</v>
      </c>
      <c r="J21" s="70">
        <f t="shared" si="5"/>
        <v>0</v>
      </c>
      <c r="K21" s="71">
        <f t="shared" si="6"/>
        <v>0</v>
      </c>
      <c r="L21" s="69" t="e">
        <f t="shared" si="7"/>
        <v>#DIV/0!</v>
      </c>
      <c r="M21" s="56"/>
    </row>
    <row r="22" spans="1:13" ht="15.75" customHeight="1" x14ac:dyDescent="0.25">
      <c r="A22" s="36"/>
      <c r="B22" s="37"/>
      <c r="C22" s="54"/>
      <c r="D22" s="54"/>
      <c r="E22" s="54"/>
      <c r="F22" s="70">
        <f t="shared" si="0"/>
        <v>0</v>
      </c>
      <c r="G22" s="86"/>
      <c r="H22" s="86"/>
      <c r="I22" s="69">
        <f t="shared" si="4"/>
        <v>0</v>
      </c>
      <c r="J22" s="70">
        <f t="shared" si="5"/>
        <v>0</v>
      </c>
      <c r="K22" s="71">
        <f t="shared" si="6"/>
        <v>0</v>
      </c>
      <c r="L22" s="69" t="e">
        <f t="shared" si="7"/>
        <v>#DIV/0!</v>
      </c>
      <c r="M22" s="56"/>
    </row>
    <row r="23" spans="1:13" ht="15.75" customHeight="1" x14ac:dyDescent="0.25">
      <c r="A23" s="36"/>
      <c r="B23" s="37"/>
      <c r="C23" s="54"/>
      <c r="D23" s="54"/>
      <c r="E23" s="54"/>
      <c r="F23" s="70">
        <f t="shared" si="0"/>
        <v>0</v>
      </c>
      <c r="G23" s="86"/>
      <c r="H23" s="86"/>
      <c r="I23" s="69">
        <f t="shared" si="4"/>
        <v>0</v>
      </c>
      <c r="J23" s="70">
        <f t="shared" si="5"/>
        <v>0</v>
      </c>
      <c r="K23" s="71">
        <f t="shared" si="6"/>
        <v>0</v>
      </c>
      <c r="L23" s="69" t="e">
        <f t="shared" si="7"/>
        <v>#DIV/0!</v>
      </c>
      <c r="M23" s="56"/>
    </row>
    <row r="24" spans="1:13" ht="15.75" customHeight="1" x14ac:dyDescent="0.25">
      <c r="A24" s="38"/>
      <c r="B24" s="39"/>
      <c r="C24" s="54"/>
      <c r="D24" s="54"/>
      <c r="E24" s="54"/>
      <c r="F24" s="70">
        <f t="shared" si="0"/>
        <v>0</v>
      </c>
      <c r="G24" s="86"/>
      <c r="H24" s="86"/>
      <c r="I24" s="69">
        <f t="shared" si="4"/>
        <v>0</v>
      </c>
      <c r="J24" s="70">
        <f t="shared" si="5"/>
        <v>0</v>
      </c>
      <c r="K24" s="71">
        <f t="shared" si="6"/>
        <v>0</v>
      </c>
      <c r="L24" s="69" t="e">
        <f t="shared" si="7"/>
        <v>#DIV/0!</v>
      </c>
      <c r="M24" s="56"/>
    </row>
    <row r="25" spans="1:13" ht="15.75" customHeight="1" x14ac:dyDescent="0.25">
      <c r="A25" s="36"/>
      <c r="B25" s="37"/>
      <c r="C25" s="54"/>
      <c r="D25" s="54"/>
      <c r="E25" s="54"/>
      <c r="F25" s="70">
        <f t="shared" si="0"/>
        <v>0</v>
      </c>
      <c r="G25" s="86"/>
      <c r="H25" s="86"/>
      <c r="I25" s="69">
        <f t="shared" si="4"/>
        <v>0</v>
      </c>
      <c r="J25" s="70">
        <f t="shared" si="5"/>
        <v>0</v>
      </c>
      <c r="K25" s="71">
        <f t="shared" si="6"/>
        <v>0</v>
      </c>
      <c r="L25" s="69" t="e">
        <f t="shared" si="7"/>
        <v>#DIV/0!</v>
      </c>
      <c r="M25" s="56"/>
    </row>
    <row r="26" spans="1:13" ht="15.75" customHeight="1" x14ac:dyDescent="0.25">
      <c r="A26" s="36"/>
      <c r="B26" s="37"/>
      <c r="C26" s="54"/>
      <c r="D26" s="54"/>
      <c r="E26" s="54"/>
      <c r="F26" s="70">
        <f t="shared" si="0"/>
        <v>0</v>
      </c>
      <c r="G26" s="86"/>
      <c r="H26" s="86"/>
      <c r="I26" s="69">
        <f t="shared" si="4"/>
        <v>0</v>
      </c>
      <c r="J26" s="70">
        <f t="shared" si="5"/>
        <v>0</v>
      </c>
      <c r="K26" s="71">
        <f t="shared" si="6"/>
        <v>0</v>
      </c>
      <c r="L26" s="69" t="e">
        <f t="shared" si="7"/>
        <v>#DIV/0!</v>
      </c>
      <c r="M26" s="56"/>
    </row>
    <row r="27" spans="1:13" ht="15.75" customHeight="1" x14ac:dyDescent="0.25">
      <c r="A27" s="38"/>
      <c r="B27" s="39"/>
      <c r="C27" s="54"/>
      <c r="D27" s="54"/>
      <c r="E27" s="54"/>
      <c r="F27" s="70">
        <f t="shared" si="0"/>
        <v>0</v>
      </c>
      <c r="G27" s="86"/>
      <c r="H27" s="86"/>
      <c r="I27" s="69">
        <f t="shared" si="4"/>
        <v>0</v>
      </c>
      <c r="J27" s="70">
        <f t="shared" si="5"/>
        <v>0</v>
      </c>
      <c r="K27" s="71">
        <f t="shared" si="6"/>
        <v>0</v>
      </c>
      <c r="L27" s="69" t="e">
        <f t="shared" si="7"/>
        <v>#DIV/0!</v>
      </c>
      <c r="M27" s="56"/>
    </row>
    <row r="28" spans="1:13" ht="15.75" customHeight="1" x14ac:dyDescent="0.25">
      <c r="A28" s="38"/>
      <c r="B28" s="39"/>
      <c r="C28" s="54"/>
      <c r="D28" s="54"/>
      <c r="E28" s="54"/>
      <c r="F28" s="70">
        <f t="shared" si="0"/>
        <v>0</v>
      </c>
      <c r="G28" s="86"/>
      <c r="H28" s="86"/>
      <c r="I28" s="69">
        <f t="shared" si="4"/>
        <v>0</v>
      </c>
      <c r="J28" s="70">
        <f t="shared" si="5"/>
        <v>0</v>
      </c>
      <c r="K28" s="71">
        <f t="shared" si="6"/>
        <v>0</v>
      </c>
      <c r="L28" s="69" t="e">
        <f t="shared" si="7"/>
        <v>#DIV/0!</v>
      </c>
      <c r="M28" s="56"/>
    </row>
    <row r="29" spans="1:13" ht="15.75" customHeight="1" x14ac:dyDescent="0.25">
      <c r="A29" s="38"/>
      <c r="B29" s="39"/>
      <c r="C29" s="54"/>
      <c r="D29" s="54"/>
      <c r="E29" s="54"/>
      <c r="F29" s="70">
        <f t="shared" si="0"/>
        <v>0</v>
      </c>
      <c r="G29" s="86"/>
      <c r="H29" s="86"/>
      <c r="I29" s="69">
        <f t="shared" si="4"/>
        <v>0</v>
      </c>
      <c r="J29" s="70">
        <f t="shared" si="5"/>
        <v>0</v>
      </c>
      <c r="K29" s="71">
        <f t="shared" si="6"/>
        <v>0</v>
      </c>
      <c r="L29" s="69" t="e">
        <f t="shared" si="7"/>
        <v>#DIV/0!</v>
      </c>
      <c r="M29" s="56"/>
    </row>
    <row r="30" spans="1:13" ht="15.75" customHeight="1" x14ac:dyDescent="0.25">
      <c r="A30" s="38"/>
      <c r="B30" s="39"/>
      <c r="C30" s="54"/>
      <c r="D30" s="54"/>
      <c r="E30" s="54"/>
      <c r="F30" s="70">
        <f t="shared" si="0"/>
        <v>0</v>
      </c>
      <c r="G30" s="86"/>
      <c r="H30" s="86"/>
      <c r="I30" s="69">
        <f t="shared" si="4"/>
        <v>0</v>
      </c>
      <c r="J30" s="70">
        <f t="shared" si="5"/>
        <v>0</v>
      </c>
      <c r="K30" s="71">
        <f t="shared" si="6"/>
        <v>0</v>
      </c>
      <c r="L30" s="69" t="e">
        <f t="shared" si="7"/>
        <v>#DIV/0!</v>
      </c>
      <c r="M30" s="56"/>
    </row>
    <row r="31" spans="1:13" ht="15.75" customHeight="1" x14ac:dyDescent="0.25">
      <c r="A31" s="38"/>
      <c r="B31" s="39"/>
      <c r="C31" s="54"/>
      <c r="D31" s="54"/>
      <c r="E31" s="54"/>
      <c r="F31" s="70">
        <f t="shared" si="0"/>
        <v>0</v>
      </c>
      <c r="G31" s="86"/>
      <c r="H31" s="86"/>
      <c r="I31" s="69">
        <f t="shared" si="4"/>
        <v>0</v>
      </c>
      <c r="J31" s="70">
        <f t="shared" si="5"/>
        <v>0</v>
      </c>
      <c r="K31" s="71">
        <f t="shared" si="6"/>
        <v>0</v>
      </c>
      <c r="L31" s="69" t="e">
        <f t="shared" si="7"/>
        <v>#DIV/0!</v>
      </c>
      <c r="M31" s="56"/>
    </row>
    <row r="32" spans="1:13" ht="15.75" customHeight="1" x14ac:dyDescent="0.25">
      <c r="A32" s="38"/>
      <c r="B32" s="39"/>
      <c r="C32" s="54"/>
      <c r="D32" s="54"/>
      <c r="E32" s="54"/>
      <c r="F32" s="70">
        <f t="shared" si="0"/>
        <v>0</v>
      </c>
      <c r="G32" s="86"/>
      <c r="H32" s="86"/>
      <c r="I32" s="69">
        <f t="shared" si="4"/>
        <v>0</v>
      </c>
      <c r="J32" s="70">
        <f t="shared" si="5"/>
        <v>0</v>
      </c>
      <c r="K32" s="71">
        <f t="shared" si="6"/>
        <v>0</v>
      </c>
      <c r="L32" s="69" t="e">
        <f t="shared" si="7"/>
        <v>#DIV/0!</v>
      </c>
      <c r="M32" s="56"/>
    </row>
    <row r="33" spans="1:13" ht="15.75" customHeight="1" x14ac:dyDescent="0.25">
      <c r="A33" s="38"/>
      <c r="B33" s="39"/>
      <c r="C33" s="54"/>
      <c r="D33" s="54"/>
      <c r="E33" s="54"/>
      <c r="F33" s="70">
        <f t="shared" si="0"/>
        <v>0</v>
      </c>
      <c r="G33" s="86"/>
      <c r="H33" s="86"/>
      <c r="I33" s="69">
        <f t="shared" si="4"/>
        <v>0</v>
      </c>
      <c r="J33" s="70">
        <f t="shared" si="5"/>
        <v>0</v>
      </c>
      <c r="K33" s="71">
        <f t="shared" si="6"/>
        <v>0</v>
      </c>
      <c r="L33" s="69" t="e">
        <f t="shared" si="7"/>
        <v>#DIV/0!</v>
      </c>
      <c r="M33" s="56"/>
    </row>
    <row r="34" spans="1:13" ht="15.75" customHeight="1" x14ac:dyDescent="0.25">
      <c r="A34" s="40"/>
      <c r="B34" s="41"/>
      <c r="C34" s="54"/>
      <c r="D34" s="54"/>
      <c r="E34" s="54"/>
      <c r="F34" s="70">
        <f t="shared" si="0"/>
        <v>0</v>
      </c>
      <c r="G34" s="86"/>
      <c r="H34" s="86"/>
      <c r="I34" s="69">
        <f t="shared" si="4"/>
        <v>0</v>
      </c>
      <c r="J34" s="70">
        <f t="shared" si="5"/>
        <v>0</v>
      </c>
      <c r="K34" s="71">
        <f t="shared" si="6"/>
        <v>0</v>
      </c>
      <c r="L34" s="69" t="e">
        <f t="shared" si="7"/>
        <v>#DIV/0!</v>
      </c>
      <c r="M34" s="56"/>
    </row>
    <row r="35" spans="1:13" ht="15.75" customHeight="1" x14ac:dyDescent="0.25">
      <c r="A35" s="40"/>
      <c r="B35" s="41"/>
      <c r="C35" s="54"/>
      <c r="D35" s="54"/>
      <c r="E35" s="54"/>
      <c r="F35" s="70">
        <f t="shared" si="0"/>
        <v>0</v>
      </c>
      <c r="G35" s="86"/>
      <c r="H35" s="86"/>
      <c r="I35" s="69">
        <f t="shared" si="4"/>
        <v>0</v>
      </c>
      <c r="J35" s="70">
        <f t="shared" si="5"/>
        <v>0</v>
      </c>
      <c r="K35" s="71">
        <f t="shared" si="6"/>
        <v>0</v>
      </c>
      <c r="L35" s="69" t="e">
        <f t="shared" si="7"/>
        <v>#DIV/0!</v>
      </c>
      <c r="M35" s="56"/>
    </row>
    <row r="36" spans="1:13" ht="15.75" customHeight="1" x14ac:dyDescent="0.25">
      <c r="A36" s="57"/>
      <c r="B36" s="60"/>
      <c r="C36" s="54"/>
      <c r="D36" s="54"/>
      <c r="E36" s="54"/>
      <c r="F36" s="70">
        <f t="shared" si="0"/>
        <v>0</v>
      </c>
      <c r="G36" s="86"/>
      <c r="H36" s="86"/>
      <c r="I36" s="69">
        <f t="shared" si="4"/>
        <v>0</v>
      </c>
      <c r="J36" s="70">
        <f t="shared" si="5"/>
        <v>0</v>
      </c>
      <c r="K36" s="71">
        <f t="shared" si="6"/>
        <v>0</v>
      </c>
      <c r="L36" s="69" t="e">
        <f t="shared" si="7"/>
        <v>#DIV/0!</v>
      </c>
      <c r="M36" s="56"/>
    </row>
    <row r="37" spans="1:13" ht="15.75" customHeight="1" x14ac:dyDescent="0.25">
      <c r="A37" s="42"/>
      <c r="B37" s="39"/>
      <c r="C37" s="54"/>
      <c r="D37" s="54"/>
      <c r="E37" s="54"/>
      <c r="F37" s="70">
        <f t="shared" si="0"/>
        <v>0</v>
      </c>
      <c r="G37" s="86"/>
      <c r="H37" s="86"/>
      <c r="I37" s="69">
        <f t="shared" si="4"/>
        <v>0</v>
      </c>
      <c r="J37" s="70">
        <f t="shared" si="5"/>
        <v>0</v>
      </c>
      <c r="K37" s="71">
        <f t="shared" si="6"/>
        <v>0</v>
      </c>
      <c r="L37" s="69" t="e">
        <f t="shared" si="7"/>
        <v>#DIV/0!</v>
      </c>
      <c r="M37" s="56"/>
    </row>
    <row r="38" spans="1:13" ht="15.75" customHeight="1" x14ac:dyDescent="0.25">
      <c r="A38" s="42"/>
      <c r="B38" s="43"/>
      <c r="C38" s="54"/>
      <c r="D38" s="54"/>
      <c r="E38" s="54"/>
      <c r="F38" s="70">
        <f t="shared" si="0"/>
        <v>0</v>
      </c>
      <c r="G38" s="86"/>
      <c r="H38" s="86"/>
      <c r="I38" s="69">
        <f t="shared" si="4"/>
        <v>0</v>
      </c>
      <c r="J38" s="70">
        <f t="shared" si="5"/>
        <v>0</v>
      </c>
      <c r="K38" s="71">
        <f t="shared" si="6"/>
        <v>0</v>
      </c>
      <c r="L38" s="69" t="e">
        <f t="shared" si="7"/>
        <v>#DIV/0!</v>
      </c>
      <c r="M38" s="56"/>
    </row>
    <row r="39" spans="1:13" ht="15.75" customHeight="1" x14ac:dyDescent="0.25">
      <c r="A39" s="42"/>
      <c r="B39" s="43"/>
      <c r="C39" s="54"/>
      <c r="D39" s="54"/>
      <c r="E39" s="54"/>
      <c r="F39" s="70">
        <f t="shared" si="0"/>
        <v>0</v>
      </c>
      <c r="G39" s="86"/>
      <c r="H39" s="86"/>
      <c r="I39" s="69">
        <f t="shared" si="4"/>
        <v>0</v>
      </c>
      <c r="J39" s="70">
        <f t="shared" si="5"/>
        <v>0</v>
      </c>
      <c r="K39" s="71">
        <f t="shared" si="6"/>
        <v>0</v>
      </c>
      <c r="L39" s="69" t="e">
        <f t="shared" si="7"/>
        <v>#DIV/0!</v>
      </c>
      <c r="M39" s="56"/>
    </row>
    <row r="40" spans="1:13" ht="15.75" customHeight="1" x14ac:dyDescent="0.25">
      <c r="A40" s="42"/>
      <c r="B40" s="43"/>
      <c r="C40" s="54"/>
      <c r="D40" s="54"/>
      <c r="E40" s="54"/>
      <c r="F40" s="70">
        <f t="shared" ref="F40:F41" si="8">D40*E40</f>
        <v>0</v>
      </c>
      <c r="G40" s="86"/>
      <c r="H40" s="86"/>
      <c r="I40" s="69">
        <f t="shared" si="4"/>
        <v>0</v>
      </c>
      <c r="J40" s="70">
        <f t="shared" si="5"/>
        <v>0</v>
      </c>
      <c r="K40" s="71">
        <f t="shared" si="6"/>
        <v>0</v>
      </c>
      <c r="L40" s="69" t="e">
        <f t="shared" si="7"/>
        <v>#DIV/0!</v>
      </c>
      <c r="M40" s="56"/>
    </row>
    <row r="41" spans="1:13" ht="15.75" customHeight="1" x14ac:dyDescent="0.25">
      <c r="A41" s="42"/>
      <c r="B41" s="61"/>
      <c r="C41" s="54"/>
      <c r="D41" s="54"/>
      <c r="E41" s="54"/>
      <c r="F41" s="70">
        <f t="shared" si="8"/>
        <v>0</v>
      </c>
      <c r="G41" s="86"/>
      <c r="H41" s="86"/>
      <c r="I41" s="69">
        <f t="shared" si="4"/>
        <v>0</v>
      </c>
      <c r="J41" s="70">
        <f t="shared" si="5"/>
        <v>0</v>
      </c>
      <c r="K41" s="71">
        <f t="shared" si="6"/>
        <v>0</v>
      </c>
      <c r="L41" s="69" t="e">
        <f t="shared" si="7"/>
        <v>#DIV/0!</v>
      </c>
      <c r="M41" s="56"/>
    </row>
    <row r="42" spans="1:13" ht="18.75" customHeight="1" x14ac:dyDescent="0.25">
      <c r="A42" s="110" t="s">
        <v>14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8"/>
    </row>
    <row r="43" spans="1:13" s="47" customFormat="1" ht="60.75" customHeight="1" x14ac:dyDescent="0.25">
      <c r="A43" s="11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4"/>
    </row>
    <row r="44" spans="1:13" x14ac:dyDescent="0.25">
      <c r="A44" s="13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36"/>
    </row>
    <row r="45" spans="1:13" x14ac:dyDescent="0.25">
      <c r="A45" s="30"/>
      <c r="B45" s="30"/>
      <c r="C45" s="30"/>
      <c r="D45" s="30"/>
      <c r="E45" s="30"/>
      <c r="F45" s="91"/>
      <c r="G45" s="91"/>
      <c r="H45" s="91"/>
      <c r="I45" s="91"/>
      <c r="J45" s="91"/>
      <c r="K45" s="91"/>
      <c r="L45" s="91"/>
      <c r="M45" s="31"/>
    </row>
    <row r="46" spans="1:13" x14ac:dyDescent="0.25">
      <c r="A46"/>
      <c r="B46"/>
      <c r="C46"/>
      <c r="D46"/>
      <c r="E46"/>
      <c r="F46" s="72"/>
      <c r="G46" s="72"/>
      <c r="H46" s="72"/>
      <c r="I46" s="72"/>
      <c r="J46" s="72"/>
      <c r="K46" s="72"/>
      <c r="L46" s="72"/>
    </row>
    <row r="47" spans="1:13" ht="30" customHeight="1" x14ac:dyDescent="0.25">
      <c r="A47"/>
      <c r="B47"/>
      <c r="C47"/>
      <c r="D47"/>
      <c r="E47"/>
      <c r="F47" s="72"/>
      <c r="G47" s="72"/>
      <c r="H47" s="72"/>
      <c r="I47" s="72"/>
      <c r="J47" s="72"/>
      <c r="K47" s="72"/>
      <c r="L47" s="72"/>
    </row>
    <row r="48" spans="1:13" x14ac:dyDescent="0.25">
      <c r="A48"/>
      <c r="B48"/>
      <c r="C48"/>
      <c r="D48"/>
      <c r="E48"/>
      <c r="F48" s="72"/>
      <c r="G48" s="72"/>
      <c r="H48" s="72"/>
      <c r="I48" s="72"/>
      <c r="J48" s="72"/>
      <c r="K48" s="72"/>
      <c r="L48" s="72"/>
    </row>
    <row r="49" spans="1:12" ht="32.25" customHeight="1" x14ac:dyDescent="0.25">
      <c r="A49"/>
      <c r="B49"/>
      <c r="C49"/>
      <c r="D49"/>
      <c r="E49"/>
      <c r="F49" s="72"/>
      <c r="G49" s="72"/>
      <c r="H49" s="72"/>
      <c r="I49" s="72"/>
      <c r="J49" s="72"/>
      <c r="K49" s="72"/>
      <c r="L49" s="72"/>
    </row>
    <row r="51" spans="1:12" x14ac:dyDescent="0.25">
      <c r="H51" s="72"/>
    </row>
    <row r="52" spans="1:12" x14ac:dyDescent="0.25">
      <c r="H52" s="72"/>
      <c r="I52" s="72"/>
    </row>
    <row r="53" spans="1:12" customFormat="1" x14ac:dyDescent="0.25">
      <c r="F53" s="72"/>
      <c r="G53" s="72"/>
      <c r="H53" s="72"/>
      <c r="I53" s="72"/>
      <c r="J53" s="72"/>
      <c r="K53" s="72"/>
      <c r="L53" s="72"/>
    </row>
    <row r="54" spans="1:12" customFormat="1" x14ac:dyDescent="0.25">
      <c r="F54" s="72"/>
      <c r="G54" s="72"/>
      <c r="H54" s="72"/>
      <c r="I54" s="72"/>
      <c r="J54" s="72"/>
      <c r="K54" s="72"/>
      <c r="L54" s="72"/>
    </row>
    <row r="55" spans="1:12" customFormat="1" x14ac:dyDescent="0.25">
      <c r="F55" s="72"/>
      <c r="G55" s="72"/>
      <c r="H55" s="72"/>
      <c r="I55" s="72"/>
      <c r="J55" s="72"/>
      <c r="K55" s="72"/>
      <c r="L55" s="72"/>
    </row>
    <row r="56" spans="1:12" customFormat="1" x14ac:dyDescent="0.25">
      <c r="F56" s="72"/>
      <c r="G56" s="72"/>
      <c r="H56" s="72"/>
      <c r="I56" s="72"/>
      <c r="J56" s="72"/>
      <c r="K56" s="72"/>
      <c r="L56" s="72"/>
    </row>
    <row r="57" spans="1:12" customFormat="1" x14ac:dyDescent="0.25">
      <c r="F57" s="72"/>
      <c r="G57" s="72"/>
      <c r="H57" s="72"/>
      <c r="I57" s="72"/>
      <c r="J57" s="72"/>
      <c r="K57" s="72"/>
      <c r="L57" s="72"/>
    </row>
    <row r="58" spans="1:12" customFormat="1" x14ac:dyDescent="0.25">
      <c r="F58" s="72"/>
      <c r="G58" s="72"/>
      <c r="H58" s="72"/>
      <c r="I58" s="72"/>
      <c r="J58" s="72"/>
      <c r="K58" s="72"/>
      <c r="L58" s="72"/>
    </row>
    <row r="59" spans="1:12" customFormat="1" x14ac:dyDescent="0.25">
      <c r="F59" s="72"/>
      <c r="G59" s="72"/>
      <c r="H59" s="72"/>
      <c r="I59" s="72"/>
      <c r="J59" s="72"/>
      <c r="K59" s="72"/>
      <c r="L59" s="72"/>
    </row>
    <row r="60" spans="1:12" customFormat="1" x14ac:dyDescent="0.25">
      <c r="F60" s="72"/>
      <c r="G60" s="72"/>
      <c r="H60" s="72"/>
      <c r="I60" s="72"/>
      <c r="J60" s="72"/>
      <c r="K60" s="72"/>
      <c r="L60" s="72"/>
    </row>
    <row r="61" spans="1:12" customFormat="1" x14ac:dyDescent="0.25">
      <c r="F61" s="72"/>
      <c r="G61" s="72"/>
      <c r="H61" s="72"/>
      <c r="I61" s="72"/>
      <c r="J61" s="72"/>
      <c r="K61" s="72"/>
      <c r="L61" s="72"/>
    </row>
    <row r="62" spans="1:12" customFormat="1" x14ac:dyDescent="0.25">
      <c r="F62" s="72"/>
      <c r="G62" s="72"/>
      <c r="H62" s="72"/>
      <c r="I62" s="72"/>
      <c r="J62" s="72"/>
      <c r="K62" s="72"/>
      <c r="L62" s="72"/>
    </row>
    <row r="63" spans="1:12" customFormat="1" x14ac:dyDescent="0.25">
      <c r="F63" s="72"/>
      <c r="G63" s="72"/>
      <c r="H63" s="72"/>
      <c r="I63" s="72"/>
      <c r="J63" s="72"/>
      <c r="K63" s="72"/>
      <c r="L63" s="72"/>
    </row>
    <row r="64" spans="1:12" customFormat="1" x14ac:dyDescent="0.25">
      <c r="F64" s="72"/>
      <c r="G64" s="72"/>
      <c r="H64" s="72"/>
      <c r="I64" s="72"/>
      <c r="J64" s="72"/>
      <c r="K64" s="72"/>
      <c r="L64" s="72"/>
    </row>
    <row r="65" spans="6:12" customFormat="1" x14ac:dyDescent="0.25">
      <c r="F65" s="72"/>
      <c r="G65" s="72"/>
      <c r="H65" s="72"/>
      <c r="I65" s="72"/>
      <c r="J65" s="72"/>
      <c r="K65" s="72"/>
      <c r="L65" s="72"/>
    </row>
    <row r="66" spans="6:12" customFormat="1" x14ac:dyDescent="0.25">
      <c r="F66" s="72"/>
      <c r="G66" s="72"/>
      <c r="H66" s="72"/>
      <c r="I66" s="72"/>
      <c r="J66" s="72"/>
      <c r="K66" s="72"/>
      <c r="L66" s="72"/>
    </row>
    <row r="67" spans="6:12" customFormat="1" x14ac:dyDescent="0.25">
      <c r="F67" s="72"/>
      <c r="G67" s="72"/>
      <c r="H67" s="72"/>
      <c r="I67" s="72"/>
      <c r="J67" s="72"/>
      <c r="K67" s="72"/>
      <c r="L67" s="72"/>
    </row>
    <row r="68" spans="6:12" customFormat="1" x14ac:dyDescent="0.25">
      <c r="F68" s="72"/>
      <c r="G68" s="72"/>
      <c r="H68" s="72"/>
      <c r="I68" s="72"/>
      <c r="J68" s="72"/>
      <c r="K68" s="72"/>
      <c r="L68" s="72"/>
    </row>
    <row r="69" spans="6:12" customFormat="1" x14ac:dyDescent="0.25">
      <c r="F69" s="72"/>
      <c r="G69" s="72"/>
      <c r="H69" s="72"/>
      <c r="I69" s="72"/>
      <c r="J69" s="72"/>
      <c r="K69" s="72"/>
      <c r="L69" s="72"/>
    </row>
    <row r="70" spans="6:12" customFormat="1" x14ac:dyDescent="0.25">
      <c r="F70" s="72"/>
      <c r="G70" s="72"/>
      <c r="H70" s="72"/>
      <c r="I70" s="72"/>
      <c r="J70" s="72"/>
      <c r="K70" s="72"/>
      <c r="L70" s="72"/>
    </row>
    <row r="71" spans="6:12" customFormat="1" x14ac:dyDescent="0.25">
      <c r="F71" s="72"/>
      <c r="G71" s="72"/>
      <c r="H71" s="72"/>
      <c r="I71" s="72"/>
      <c r="J71" s="72"/>
      <c r="K71" s="72"/>
      <c r="L71" s="72"/>
    </row>
    <row r="72" spans="6:12" customFormat="1" x14ac:dyDescent="0.25">
      <c r="F72" s="72"/>
      <c r="G72" s="72"/>
      <c r="H72" s="72"/>
      <c r="I72" s="72"/>
      <c r="J72" s="72"/>
      <c r="K72" s="72"/>
      <c r="L72" s="72"/>
    </row>
  </sheetData>
  <sheetProtection formatCells="0" insertRows="0" deleteRows="0"/>
  <mergeCells count="7">
    <mergeCell ref="A43:M44"/>
    <mergeCell ref="F3:H3"/>
    <mergeCell ref="E1:G1"/>
    <mergeCell ref="E2:G2"/>
    <mergeCell ref="A3:D3"/>
    <mergeCell ref="A42:M42"/>
    <mergeCell ref="M4:M5"/>
  </mergeCells>
  <pageMargins left="0.2" right="0.2" top="0.4" bottom="0.5" header="0.3" footer="0.32"/>
  <pageSetup scale="75" fitToHeight="0" orientation="landscape" r:id="rId1"/>
  <headerFooter>
    <oddFooter>&amp;C&amp;"-,Bold"&amp;16&amp;A&amp;R&amp;9&amp;P of &amp;N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0"/>
  <sheetViews>
    <sheetView workbookViewId="0"/>
  </sheetViews>
  <sheetFormatPr defaultColWidth="9.140625" defaultRowHeight="15" x14ac:dyDescent="0.25"/>
  <cols>
    <col min="1" max="1" width="9.85546875" style="3" bestFit="1" customWidth="1"/>
    <col min="2" max="2" width="9.140625" style="3"/>
    <col min="3" max="3" width="19.42578125" style="3" customWidth="1"/>
    <col min="4" max="4" width="22" style="3" bestFit="1" customWidth="1"/>
    <col min="5" max="5" width="12.7109375" style="3" bestFit="1" customWidth="1"/>
    <col min="6" max="6" width="11.7109375" style="3" customWidth="1"/>
    <col min="7" max="8" width="11.140625" style="3" customWidth="1"/>
    <col min="9" max="9" width="12.7109375" style="3" customWidth="1"/>
    <col min="10" max="10" width="13.140625" style="3" customWidth="1"/>
    <col min="11" max="11" width="12.7109375" style="3" customWidth="1"/>
    <col min="12" max="16384" width="9.140625" style="3"/>
  </cols>
  <sheetData>
    <row r="1" spans="1:14" x14ac:dyDescent="0.25">
      <c r="A1" s="53"/>
      <c r="B1" s="2" t="s">
        <v>1</v>
      </c>
      <c r="C1" s="2" t="s">
        <v>19</v>
      </c>
      <c r="D1" s="2" t="s">
        <v>39</v>
      </c>
      <c r="E1" s="8" t="s">
        <v>38</v>
      </c>
      <c r="F1" s="9" t="s">
        <v>2</v>
      </c>
      <c r="G1" s="10" t="s">
        <v>3</v>
      </c>
      <c r="H1" s="8" t="s">
        <v>4</v>
      </c>
    </row>
    <row r="2" spans="1:14" x14ac:dyDescent="0.25">
      <c r="A2" s="53" t="s">
        <v>28</v>
      </c>
      <c r="B2" s="100" t="s">
        <v>37</v>
      </c>
      <c r="C2" s="11" t="s">
        <v>55</v>
      </c>
      <c r="D2" s="107">
        <v>6.3</v>
      </c>
      <c r="E2" s="5">
        <f>SUM('Summer 21'!K2,'Fall 21'!J2,'Spring 22'!I2)</f>
        <v>6.2933333333333339</v>
      </c>
      <c r="F2" s="5">
        <f>SUM('Summer 21'!L2,'Fall 21'!K2,'Spring 22'!J2)</f>
        <v>2879</v>
      </c>
      <c r="G2" s="5">
        <f>SUM('Summer 21'!M2,'Fall 21'!L2,'Spring 22'!K2)</f>
        <v>95.966666666666669</v>
      </c>
      <c r="H2" s="7">
        <f>F2/E2</f>
        <v>457.46822033898303</v>
      </c>
    </row>
    <row r="3" spans="1:14" x14ac:dyDescent="0.25">
      <c r="A3"/>
      <c r="B3"/>
      <c r="C3"/>
      <c r="D3" s="3" t="s">
        <v>47</v>
      </c>
      <c r="E3"/>
      <c r="F3"/>
      <c r="G3"/>
      <c r="H3"/>
    </row>
    <row r="4" spans="1:14" x14ac:dyDescent="0.25">
      <c r="D4" s="108">
        <v>6.49</v>
      </c>
    </row>
    <row r="6" spans="1:14" ht="15.75" thickBot="1" x14ac:dyDescent="0.3">
      <c r="A6" s="62"/>
      <c r="B6" s="62"/>
      <c r="D6" s="62"/>
      <c r="E6" s="105" t="s">
        <v>45</v>
      </c>
      <c r="F6" s="105" t="s">
        <v>46</v>
      </c>
      <c r="G6" s="62"/>
      <c r="H6" s="62"/>
      <c r="K6" s="62"/>
      <c r="L6" s="62"/>
      <c r="M6" s="62"/>
      <c r="N6" s="62"/>
    </row>
    <row r="7" spans="1:14" x14ac:dyDescent="0.25">
      <c r="D7" s="102" t="s">
        <v>41</v>
      </c>
      <c r="E7" s="106">
        <v>0.6</v>
      </c>
      <c r="F7" s="106">
        <v>2.0699999999999998</v>
      </c>
    </row>
    <row r="8" spans="1:14" x14ac:dyDescent="0.25">
      <c r="D8" s="102" t="s">
        <v>12</v>
      </c>
      <c r="E8" s="106">
        <v>9.17</v>
      </c>
      <c r="F8" s="106">
        <v>28.67</v>
      </c>
    </row>
    <row r="9" spans="1:14" x14ac:dyDescent="0.25">
      <c r="D9" s="102" t="s">
        <v>42</v>
      </c>
      <c r="E9" s="106">
        <v>468.33</v>
      </c>
      <c r="F9" s="106">
        <v>425.46</v>
      </c>
    </row>
    <row r="11" spans="1:14" x14ac:dyDescent="0.25">
      <c r="C11"/>
      <c r="D11"/>
      <c r="E11" s="138" t="s">
        <v>40</v>
      </c>
      <c r="F11" s="138"/>
      <c r="G11" s="138"/>
    </row>
    <row r="12" spans="1:14" ht="15.75" thickBot="1" x14ac:dyDescent="0.3">
      <c r="E12" s="104" t="s">
        <v>41</v>
      </c>
      <c r="F12" s="104" t="s">
        <v>42</v>
      </c>
      <c r="G12" s="104" t="s">
        <v>12</v>
      </c>
    </row>
    <row r="13" spans="1:14" x14ac:dyDescent="0.25">
      <c r="E13" s="106">
        <v>6.3066666666666675</v>
      </c>
      <c r="F13" s="106">
        <v>427.40765587789161</v>
      </c>
      <c r="G13" s="106">
        <v>87.163333333333341</v>
      </c>
    </row>
    <row r="16" spans="1:14" x14ac:dyDescent="0.25">
      <c r="E16" s="138" t="s">
        <v>44</v>
      </c>
      <c r="F16" s="138"/>
      <c r="G16" s="138"/>
    </row>
    <row r="17" spans="4:7" ht="15.75" thickBot="1" x14ac:dyDescent="0.3">
      <c r="E17" s="104" t="s">
        <v>41</v>
      </c>
      <c r="F17" s="104" t="s">
        <v>42</v>
      </c>
      <c r="G17" s="104" t="s">
        <v>12</v>
      </c>
    </row>
    <row r="18" spans="4:7" x14ac:dyDescent="0.25">
      <c r="D18" s="102" t="s">
        <v>51</v>
      </c>
      <c r="E18" s="109">
        <v>6.13</v>
      </c>
      <c r="F18" s="109">
        <v>408.54812398042418</v>
      </c>
      <c r="G18" s="109">
        <v>83.48</v>
      </c>
    </row>
    <row r="19" spans="4:7" x14ac:dyDescent="0.25">
      <c r="D19" s="102" t="s">
        <v>52</v>
      </c>
      <c r="E19" s="109">
        <v>6.33</v>
      </c>
      <c r="F19" s="109">
        <v>454.6</v>
      </c>
      <c r="G19" s="109">
        <v>92.14</v>
      </c>
    </row>
    <row r="20" spans="4:7" x14ac:dyDescent="0.25">
      <c r="D20" s="102" t="s">
        <v>53</v>
      </c>
      <c r="E20" s="109">
        <v>6.46</v>
      </c>
      <c r="F20" s="109">
        <v>419.07484365325075</v>
      </c>
      <c r="G20" s="109">
        <v>85.87</v>
      </c>
    </row>
  </sheetData>
  <mergeCells count="2">
    <mergeCell ref="E11:G11"/>
    <mergeCell ref="E16:G16"/>
  </mergeCells>
  <pageMargins left="0.2" right="0.2" top="0.4" bottom="0.5" header="0.3" footer="0.32"/>
  <pageSetup fitToHeight="0" orientation="landscape" r:id="rId1"/>
  <headerFooter>
    <oddFooter>&amp;C&amp;"-,Bold"&amp;16&amp;A&amp;R&amp;9&amp;P of &amp;N</oddFooter>
  </headerFooter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2"/>
  <sheetViews>
    <sheetView workbookViewId="0">
      <selection activeCell="J9" sqref="J9"/>
    </sheetView>
  </sheetViews>
  <sheetFormatPr defaultColWidth="9.140625" defaultRowHeight="15" x14ac:dyDescent="0.25"/>
  <cols>
    <col min="1" max="1" width="12.5703125" style="3" customWidth="1"/>
    <col min="2" max="2" width="10.140625" style="3" customWidth="1"/>
    <col min="3" max="3" width="17.85546875" style="3" customWidth="1"/>
    <col min="4" max="4" width="12.5703125" style="3" customWidth="1"/>
    <col min="5" max="5" width="9.85546875" style="3" customWidth="1"/>
    <col min="6" max="6" width="11.85546875" style="3" customWidth="1"/>
    <col min="7" max="7" width="9.85546875" style="3" customWidth="1"/>
    <col min="8" max="8" width="7.7109375" style="73" customWidth="1"/>
    <col min="9" max="9" width="8.140625" style="73" customWidth="1"/>
    <col min="10" max="10" width="20.28515625" style="73" bestFit="1" customWidth="1"/>
    <col min="11" max="11" width="15.5703125" style="73" bestFit="1" customWidth="1"/>
    <col min="12" max="12" width="8.28515625" style="73" customWidth="1"/>
    <col min="13" max="13" width="9.140625" style="73"/>
    <col min="14" max="14" width="15.42578125" style="73" customWidth="1"/>
    <col min="15" max="15" width="40" style="3" customWidth="1"/>
    <col min="16" max="16384" width="9.140625" style="3"/>
  </cols>
  <sheetData>
    <row r="1" spans="1:15" x14ac:dyDescent="0.25">
      <c r="B1" s="12"/>
      <c r="C1" s="12"/>
      <c r="D1" s="12"/>
      <c r="F1" s="2" t="s">
        <v>1</v>
      </c>
      <c r="G1" s="121" t="s">
        <v>19</v>
      </c>
      <c r="H1" s="122"/>
      <c r="I1" s="123"/>
      <c r="J1" s="78" t="s">
        <v>60</v>
      </c>
      <c r="K1" s="63" t="s">
        <v>61</v>
      </c>
      <c r="L1" s="64" t="s">
        <v>2</v>
      </c>
      <c r="M1" s="65" t="s">
        <v>3</v>
      </c>
      <c r="N1" s="63" t="s">
        <v>4</v>
      </c>
    </row>
    <row r="2" spans="1:15" x14ac:dyDescent="0.25">
      <c r="B2" s="12"/>
      <c r="C2" s="12"/>
      <c r="D2" s="12"/>
      <c r="F2" s="4" t="s">
        <v>37</v>
      </c>
      <c r="G2" s="150" t="str">
        <f>'2021-22 Summary'!C2</f>
        <v>PCN</v>
      </c>
      <c r="H2" s="150"/>
      <c r="I2" s="150"/>
      <c r="J2" s="13">
        <f>'2021-22 Summary'!D2</f>
        <v>6.3</v>
      </c>
      <c r="K2" s="5">
        <f>SUM(K7:K15)</f>
        <v>0</v>
      </c>
      <c r="L2" s="5">
        <f>SUM(L7:L15)</f>
        <v>0</v>
      </c>
      <c r="M2" s="5">
        <f>SUM(M7:M15)</f>
        <v>0</v>
      </c>
      <c r="N2" s="15" t="e">
        <f>L2/K2</f>
        <v>#DIV/0!</v>
      </c>
    </row>
    <row r="3" spans="1:15" ht="19.5" customHeight="1" x14ac:dyDescent="0.25">
      <c r="A3" s="148"/>
      <c r="B3" s="148"/>
      <c r="C3" s="148"/>
      <c r="D3" s="148"/>
      <c r="E3" s="148"/>
      <c r="F3" s="148"/>
      <c r="G3" s="31"/>
      <c r="H3" s="119" t="s">
        <v>36</v>
      </c>
      <c r="I3" s="119"/>
      <c r="J3" s="120"/>
      <c r="K3" s="5">
        <f>'2021-22 Summary'!D2-'Proposed Additions'!K2-'Fall 21'!J2-'Spring 22'!I2-'Summer 21'!K2</f>
        <v>6.6666666666659324E-3</v>
      </c>
      <c r="L3" s="16"/>
      <c r="M3" s="17"/>
      <c r="N3" s="17"/>
    </row>
    <row r="4" spans="1:15" ht="19.5" customHeight="1" x14ac:dyDescent="0.25">
      <c r="A4" s="151" t="s">
        <v>6</v>
      </c>
      <c r="B4" s="151"/>
      <c r="C4" s="151"/>
      <c r="D4" s="151"/>
      <c r="E4" s="151"/>
      <c r="F4" s="151"/>
      <c r="G4" s="1"/>
      <c r="H4" s="80"/>
      <c r="I4" s="81"/>
      <c r="J4" s="82"/>
      <c r="K4" s="68"/>
      <c r="L4" s="66"/>
      <c r="M4" s="67"/>
      <c r="N4" s="67"/>
    </row>
    <row r="5" spans="1:15" ht="16.5" customHeight="1" x14ac:dyDescent="0.25">
      <c r="C5" s="12"/>
      <c r="D5" s="12"/>
      <c r="E5" s="12"/>
      <c r="F5" s="12"/>
      <c r="G5" s="12"/>
      <c r="H5" s="83"/>
      <c r="I5" s="83"/>
      <c r="J5" s="83"/>
      <c r="K5" s="83"/>
      <c r="L5" s="84"/>
      <c r="M5" s="83"/>
      <c r="N5" s="85"/>
    </row>
    <row r="6" spans="1:15" ht="80.45" customHeight="1" x14ac:dyDescent="0.25">
      <c r="A6" s="9" t="s">
        <v>0</v>
      </c>
      <c r="B6" s="9" t="s">
        <v>19</v>
      </c>
      <c r="C6" s="52" t="s">
        <v>23</v>
      </c>
      <c r="D6" s="25" t="s">
        <v>62</v>
      </c>
      <c r="E6" s="25" t="s">
        <v>7</v>
      </c>
      <c r="F6" s="25" t="s">
        <v>20</v>
      </c>
      <c r="G6" s="19" t="s">
        <v>8</v>
      </c>
      <c r="H6" s="25" t="s">
        <v>9</v>
      </c>
      <c r="I6" s="26" t="s">
        <v>18</v>
      </c>
      <c r="J6" s="25" t="s">
        <v>10</v>
      </c>
      <c r="K6" s="27" t="s">
        <v>17</v>
      </c>
      <c r="L6" s="28" t="s">
        <v>11</v>
      </c>
      <c r="M6" s="29" t="s">
        <v>12</v>
      </c>
      <c r="N6" s="8" t="s">
        <v>4</v>
      </c>
      <c r="O6" s="20" t="s">
        <v>13</v>
      </c>
    </row>
    <row r="7" spans="1:15" ht="15.75" customHeight="1" x14ac:dyDescent="0.25">
      <c r="A7" s="44"/>
      <c r="B7" s="44"/>
      <c r="C7" s="21"/>
      <c r="D7" s="21"/>
      <c r="E7" s="21"/>
      <c r="F7" s="34"/>
      <c r="G7" s="21"/>
      <c r="H7" s="70">
        <f>G7*F7</f>
        <v>0</v>
      </c>
      <c r="I7" s="92"/>
      <c r="J7" s="87"/>
      <c r="K7" s="93">
        <f t="shared" ref="K7:K15" si="0">J7*G7/15</f>
        <v>0</v>
      </c>
      <c r="L7" s="94">
        <f>H7*I7</f>
        <v>0</v>
      </c>
      <c r="M7" s="95">
        <f>L7/30</f>
        <v>0</v>
      </c>
      <c r="N7" s="93" t="e">
        <f t="shared" ref="N7:N15" si="1">L7/K7</f>
        <v>#DIV/0!</v>
      </c>
      <c r="O7" s="48"/>
    </row>
    <row r="8" spans="1:15" ht="15.75" customHeight="1" x14ac:dyDescent="0.25">
      <c r="A8" s="44"/>
      <c r="B8" s="44"/>
      <c r="C8" s="21"/>
      <c r="D8" s="21"/>
      <c r="E8" s="21"/>
      <c r="F8" s="34"/>
      <c r="G8" s="21"/>
      <c r="H8" s="70">
        <f t="shared" ref="H8:H10" si="2">G8*F8</f>
        <v>0</v>
      </c>
      <c r="I8" s="92"/>
      <c r="J8" s="87"/>
      <c r="K8" s="93">
        <f t="shared" ref="K8:K10" si="3">J8*G8/15</f>
        <v>0</v>
      </c>
      <c r="L8" s="94">
        <f t="shared" ref="L8:L10" si="4">H8*I8</f>
        <v>0</v>
      </c>
      <c r="M8" s="95">
        <f t="shared" ref="M8:M10" si="5">L8/30</f>
        <v>0</v>
      </c>
      <c r="N8" s="93" t="e">
        <f t="shared" ref="N8:N10" si="6">L8/K8</f>
        <v>#DIV/0!</v>
      </c>
      <c r="O8" s="49"/>
    </row>
    <row r="9" spans="1:15" ht="15.75" customHeight="1" x14ac:dyDescent="0.25">
      <c r="A9" s="44"/>
      <c r="B9" s="44"/>
      <c r="C9" s="21"/>
      <c r="D9" s="21"/>
      <c r="E9" s="21"/>
      <c r="F9" s="34"/>
      <c r="G9" s="21"/>
      <c r="H9" s="70">
        <f t="shared" si="2"/>
        <v>0</v>
      </c>
      <c r="I9" s="92"/>
      <c r="J9" s="87"/>
      <c r="K9" s="93">
        <f t="shared" si="3"/>
        <v>0</v>
      </c>
      <c r="L9" s="94">
        <f t="shared" si="4"/>
        <v>0</v>
      </c>
      <c r="M9" s="95">
        <f t="shared" si="5"/>
        <v>0</v>
      </c>
      <c r="N9" s="93" t="e">
        <f t="shared" si="6"/>
        <v>#DIV/0!</v>
      </c>
      <c r="O9" s="49"/>
    </row>
    <row r="10" spans="1:15" ht="15.75" customHeight="1" x14ac:dyDescent="0.25">
      <c r="A10" s="44"/>
      <c r="B10" s="44"/>
      <c r="C10" s="21"/>
      <c r="D10" s="21"/>
      <c r="E10" s="21"/>
      <c r="F10" s="34"/>
      <c r="G10" s="21"/>
      <c r="H10" s="70">
        <f t="shared" si="2"/>
        <v>0</v>
      </c>
      <c r="I10" s="92"/>
      <c r="J10" s="87"/>
      <c r="K10" s="93">
        <f t="shared" si="3"/>
        <v>0</v>
      </c>
      <c r="L10" s="94">
        <f t="shared" si="4"/>
        <v>0</v>
      </c>
      <c r="M10" s="95">
        <f t="shared" si="5"/>
        <v>0</v>
      </c>
      <c r="N10" s="93" t="e">
        <f t="shared" si="6"/>
        <v>#DIV/0!</v>
      </c>
      <c r="O10" s="49"/>
    </row>
    <row r="11" spans="1:15" ht="15.75" customHeight="1" x14ac:dyDescent="0.25">
      <c r="A11" s="44"/>
      <c r="B11" s="44"/>
      <c r="C11" s="44"/>
      <c r="D11" s="44"/>
      <c r="E11" s="21"/>
      <c r="F11" s="34"/>
      <c r="G11" s="21"/>
      <c r="H11" s="70">
        <f t="shared" ref="H11:H15" si="7">F11*G11</f>
        <v>0</v>
      </c>
      <c r="I11" s="92"/>
      <c r="J11" s="87"/>
      <c r="K11" s="93">
        <f t="shared" si="0"/>
        <v>0</v>
      </c>
      <c r="L11" s="94">
        <f t="shared" ref="L11:L15" si="8">(H11*I11)</f>
        <v>0</v>
      </c>
      <c r="M11" s="95">
        <f t="shared" ref="M11:M15" si="9">L11/30</f>
        <v>0</v>
      </c>
      <c r="N11" s="93" t="e">
        <f t="shared" si="1"/>
        <v>#DIV/0!</v>
      </c>
      <c r="O11" s="49"/>
    </row>
    <row r="12" spans="1:15" ht="15.75" customHeight="1" x14ac:dyDescent="0.25">
      <c r="A12" s="44"/>
      <c r="B12" s="22"/>
      <c r="C12" s="22"/>
      <c r="D12" s="22"/>
      <c r="E12" s="22"/>
      <c r="F12" s="22"/>
      <c r="G12" s="22"/>
      <c r="H12" s="70">
        <f t="shared" si="7"/>
        <v>0</v>
      </c>
      <c r="I12" s="13"/>
      <c r="J12" s="13"/>
      <c r="K12" s="93">
        <f t="shared" si="0"/>
        <v>0</v>
      </c>
      <c r="L12" s="94">
        <f t="shared" si="8"/>
        <v>0</v>
      </c>
      <c r="M12" s="95">
        <f t="shared" si="9"/>
        <v>0</v>
      </c>
      <c r="N12" s="93" t="e">
        <f t="shared" si="1"/>
        <v>#DIV/0!</v>
      </c>
      <c r="O12" s="49"/>
    </row>
    <row r="13" spans="1:15" ht="15.75" customHeight="1" x14ac:dyDescent="0.25">
      <c r="A13" s="44"/>
      <c r="B13" s="22"/>
      <c r="C13" s="22"/>
      <c r="D13" s="22"/>
      <c r="E13" s="22"/>
      <c r="F13" s="22"/>
      <c r="G13" s="22"/>
      <c r="H13" s="94">
        <f t="shared" si="7"/>
        <v>0</v>
      </c>
      <c r="I13" s="13"/>
      <c r="J13" s="13"/>
      <c r="K13" s="93">
        <f t="shared" si="0"/>
        <v>0</v>
      </c>
      <c r="L13" s="94">
        <f t="shared" si="8"/>
        <v>0</v>
      </c>
      <c r="M13" s="95">
        <f t="shared" si="9"/>
        <v>0</v>
      </c>
      <c r="N13" s="93" t="e">
        <f t="shared" si="1"/>
        <v>#DIV/0!</v>
      </c>
      <c r="O13" s="49"/>
    </row>
    <row r="14" spans="1:15" ht="15.75" customHeight="1" x14ac:dyDescent="0.25">
      <c r="A14" s="44"/>
      <c r="B14" s="22"/>
      <c r="C14" s="22"/>
      <c r="D14" s="22"/>
      <c r="E14" s="22"/>
      <c r="F14" s="22"/>
      <c r="G14" s="22"/>
      <c r="H14" s="94">
        <f t="shared" si="7"/>
        <v>0</v>
      </c>
      <c r="I14" s="13"/>
      <c r="J14" s="13"/>
      <c r="K14" s="93">
        <f t="shared" si="0"/>
        <v>0</v>
      </c>
      <c r="L14" s="94">
        <f t="shared" si="8"/>
        <v>0</v>
      </c>
      <c r="M14" s="95">
        <f t="shared" si="9"/>
        <v>0</v>
      </c>
      <c r="N14" s="93" t="e">
        <f t="shared" si="1"/>
        <v>#DIV/0!</v>
      </c>
      <c r="O14" s="49"/>
    </row>
    <row r="15" spans="1:15" ht="15.75" customHeight="1" x14ac:dyDescent="0.25">
      <c r="A15" s="44"/>
      <c r="B15" s="4"/>
      <c r="C15" s="4"/>
      <c r="D15" s="4"/>
      <c r="E15" s="4"/>
      <c r="F15" s="4"/>
      <c r="G15" s="4"/>
      <c r="H15" s="94">
        <f t="shared" si="7"/>
        <v>0</v>
      </c>
      <c r="I15" s="96"/>
      <c r="J15" s="96"/>
      <c r="K15" s="93">
        <f t="shared" si="0"/>
        <v>0</v>
      </c>
      <c r="L15" s="94">
        <f t="shared" si="8"/>
        <v>0</v>
      </c>
      <c r="M15" s="95">
        <f t="shared" si="9"/>
        <v>0</v>
      </c>
      <c r="N15" s="93" t="e">
        <f t="shared" si="1"/>
        <v>#DIV/0!</v>
      </c>
      <c r="O15" s="49"/>
    </row>
    <row r="16" spans="1:15" ht="18.75" customHeight="1" x14ac:dyDescent="0.25">
      <c r="A16" s="139" t="s">
        <v>21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</row>
    <row r="17" spans="1:15" x14ac:dyDescent="0.25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3"/>
    </row>
    <row r="18" spans="1:15" x14ac:dyDescent="0.25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6"/>
    </row>
    <row r="19" spans="1:15" x14ac:dyDescent="0.25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</row>
    <row r="20" spans="1:15" x14ac:dyDescent="0.25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6"/>
    </row>
    <row r="21" spans="1:15" x14ac:dyDescent="0.25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9"/>
    </row>
    <row r="22" spans="1:15" x14ac:dyDescent="0.25">
      <c r="B22" s="30"/>
      <c r="C22" s="30"/>
      <c r="D22" s="30"/>
      <c r="E22" s="30"/>
      <c r="F22" s="30"/>
      <c r="G22" s="30"/>
      <c r="H22" s="91"/>
      <c r="I22" s="91"/>
      <c r="J22" s="91"/>
      <c r="K22" s="91"/>
      <c r="L22" s="91"/>
      <c r="M22" s="91"/>
      <c r="N22" s="91"/>
      <c r="O22" s="31"/>
    </row>
  </sheetData>
  <sheetProtection formatCells="0" insertRows="0" deleteRows="0"/>
  <mergeCells count="7">
    <mergeCell ref="A16:O16"/>
    <mergeCell ref="A17:O21"/>
    <mergeCell ref="G1:I1"/>
    <mergeCell ref="G2:I2"/>
    <mergeCell ref="H3:J3"/>
    <mergeCell ref="A3:F3"/>
    <mergeCell ref="A4:F4"/>
  </mergeCells>
  <dataValidations count="1">
    <dataValidation type="list" allowBlank="1" showInputMessage="1" showErrorMessage="1" errorTitle="Invalid Term" error="Please choose from list. Use Other if you want to specify more than one term. " promptTitle="Select Term" prompt="Click arrow and choose term. If Other is selected, please use Notes area to provide information." sqref="A7:A15" xr:uid="{00000000-0002-0000-0400-000000000000}">
      <formula1>"Summer 21, Fall 21, Spring 22, Other (Please Specify)"</formula1>
    </dataValidation>
  </dataValidations>
  <pageMargins left="0.2" right="0.2" top="0.4" bottom="0.5" header="0.3" footer="0.32"/>
  <pageSetup scale="65" fitToHeight="0" orientation="landscape" r:id="rId1"/>
  <headerFooter>
    <oddFooter>&amp;C&amp;"-,Bold"&amp;16&amp;A&amp;R&amp;9&amp;P of &amp;N</oddFooter>
  </headerFooter>
  <customProperties>
    <customPr name="LastActive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Summer 21</vt:lpstr>
      <vt:lpstr>Fall 21</vt:lpstr>
      <vt:lpstr>Spring 22</vt:lpstr>
      <vt:lpstr>2021-22 Summary</vt:lpstr>
      <vt:lpstr>Proposed Additions</vt:lpstr>
      <vt:lpstr>'Fall 21'!Print_Area</vt:lpstr>
      <vt:lpstr>'Spring 22'!Print_Area</vt:lpstr>
      <vt:lpstr>'Summer 21'!Print_Area</vt:lpstr>
      <vt:lpstr>'Fall 21'!Print_Titles</vt:lpstr>
      <vt:lpstr>'Proposed Additions'!Print_Titles</vt:lpstr>
      <vt:lpstr>'Spring 22'!Print_Titles</vt:lpstr>
      <vt:lpstr>'Summer 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cp:lastPrinted>2019-10-25T00:53:05Z</cp:lastPrinted>
  <dcterms:created xsi:type="dcterms:W3CDTF">2013-10-25T01:46:28Z</dcterms:created>
  <dcterms:modified xsi:type="dcterms:W3CDTF">2020-12-09T23:58:47Z</dcterms:modified>
</cp:coreProperties>
</file>